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1-2025\"/>
    </mc:Choice>
  </mc:AlternateContent>
  <xr:revisionPtr revIDLastSave="0" documentId="13_ncr:1_{0502A5AF-5FA2-49E9-8AEE-B7A360013085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241" i="1" l="1"/>
  <c r="D239" i="1"/>
  <c r="D243" i="1"/>
  <c r="D247" i="1"/>
  <c r="D94" i="1" l="1"/>
  <c r="D257" i="1" l="1"/>
  <c r="D251" i="1" l="1"/>
  <c r="D249" i="1"/>
  <c r="D245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8" i="1"/>
  <c r="D186" i="1"/>
  <c r="D183" i="1"/>
  <c r="D181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1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2" i="1"/>
  <c r="D119" i="1"/>
  <c r="D117" i="1"/>
  <c r="D115" i="1"/>
  <c r="D113" i="1"/>
  <c r="D111" i="1"/>
  <c r="D108" i="1"/>
  <c r="D106" i="1"/>
  <c r="D103" i="1"/>
  <c r="D101" i="1"/>
  <c r="D97" i="1"/>
  <c r="D92" i="1"/>
  <c r="D95" i="1" s="1"/>
  <c r="D90" i="1"/>
  <c r="D88" i="1"/>
  <c r="D86" i="1"/>
  <c r="D84" i="1"/>
  <c r="D82" i="1"/>
  <c r="D80" i="1"/>
  <c r="D75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0" i="1"/>
  <c r="D28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<sst xmlns="http://schemas.openxmlformats.org/spreadsheetml/2006/main" count="801" uniqueCount="274">
  <si>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</si>
  <si>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</si>
  <si>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</si>
  <si>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</si>
  <si>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</si>
  <si>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</si>
  <si>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</si>
  <si>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</si>
  <si>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Sveučilište u Rijeci - TEHNIČKI FAKULTET_x000D_
VUKOVARSKA 58_x000D_
51000 RIJEKA_x000D_
Tel: -   Fax: -_x000D_
OIB: 46319717480_x000D_
Mail: financije@riteh.uniri.hr_x000D_
IBAN: HR6024020061100110092</t>
  </si>
  <si>
    <t>Isplata Sredstava Za Razdoblje: 01.01.2025 Do 31.01.2025</t>
  </si>
  <si>
    <t>International centre for numerical methods in engineering</t>
  </si>
  <si>
    <t>08034 Barcelona</t>
  </si>
  <si>
    <t>Stručno usavršavanje zaposlenika</t>
  </si>
  <si>
    <t>Sveučilište u Rijeci - TEHNIČKI FAKULTET</t>
  </si>
  <si>
    <t>Ukupno:</t>
  </si>
  <si>
    <t>TEB Poslovno savjetovanje d.o.o.</t>
  </si>
  <si>
    <t>99944170669</t>
  </si>
  <si>
    <t>10000 Zagreb</t>
  </si>
  <si>
    <t>Uredski materijal i ostali materijalni rashodi</t>
  </si>
  <si>
    <t>STATUS  D.O.O.</t>
  </si>
  <si>
    <t>98872214577</t>
  </si>
  <si>
    <t>51000 Rijeka</t>
  </si>
  <si>
    <t>Računalne usluge</t>
  </si>
  <si>
    <t>HOLEX  D.O.O.</t>
  </si>
  <si>
    <t>97701539167</t>
  </si>
  <si>
    <t>Materijal i sirovine</t>
  </si>
  <si>
    <t>TREA TRADE D.O.O.</t>
  </si>
  <si>
    <t>96536434016</t>
  </si>
  <si>
    <t>Viškovo</t>
  </si>
  <si>
    <t>FLOWTECH d.o.o.</t>
  </si>
  <si>
    <t>96299628748</t>
  </si>
  <si>
    <t>Rijeka</t>
  </si>
  <si>
    <t>Ostale usluge</t>
  </si>
  <si>
    <t>CENTAR ZA RAČUNOVODSTVO I FINANCIJE d.o.o.</t>
  </si>
  <si>
    <t>95562949871</t>
  </si>
  <si>
    <t>10000 ZAGREB</t>
  </si>
  <si>
    <t>Thyssenkrupp Elevator Eastern Europe GmbH, Podružnica Zagreb</t>
  </si>
  <si>
    <t>94505281348</t>
  </si>
  <si>
    <t>Usluge tekućeg i investicijskog održavanja</t>
  </si>
  <si>
    <t>ROBERTS D.O.O.</t>
  </si>
  <si>
    <t>93273914480</t>
  </si>
  <si>
    <t>21000 SPLIT</t>
  </si>
  <si>
    <t>Knjige u knjižnicama</t>
  </si>
  <si>
    <t>ZAGREBAČKA BANKA D.D.</t>
  </si>
  <si>
    <t>92963223473</t>
  </si>
  <si>
    <t>Zagreb</t>
  </si>
  <si>
    <t>Bankarske usluge i usluge platnog prometa</t>
  </si>
  <si>
    <t>PLODINE  D.D.</t>
  </si>
  <si>
    <t>92510683607</t>
  </si>
  <si>
    <t>Reprezentacija</t>
  </si>
  <si>
    <t>ACQUISITUM MAGNUM D.O.O.</t>
  </si>
  <si>
    <t>89836623071</t>
  </si>
  <si>
    <t>Materijal i dijelovi za tekuće i investicijsko održavanje</t>
  </si>
  <si>
    <t>Uredska oprema i namještaj</t>
  </si>
  <si>
    <t>HATZ</t>
  </si>
  <si>
    <t>89465386965</t>
  </si>
  <si>
    <t>Članarine</t>
  </si>
  <si>
    <t>Službena putovanja</t>
  </si>
  <si>
    <t>STUDENTSKI CENTAR RIJEKA</t>
  </si>
  <si>
    <t>87500773013</t>
  </si>
  <si>
    <t>51000 RIJEKA</t>
  </si>
  <si>
    <t>HP-HRVATSKA POŠTA  D.D.</t>
  </si>
  <si>
    <t>87311810356</t>
  </si>
  <si>
    <t>Usluge telefona,interneta,pošte i prijevoza</t>
  </si>
  <si>
    <t>Financijska Agencija FINA</t>
  </si>
  <si>
    <t>85821130368</t>
  </si>
  <si>
    <t>SVEUČILIŠNA KNJIŽNICA RIJEKA</t>
  </si>
  <si>
    <t>84122581314</t>
  </si>
  <si>
    <t>51000   Rijeka</t>
  </si>
  <si>
    <t>TIM4PIN  d.o.o.</t>
  </si>
  <si>
    <t>83718300522</t>
  </si>
  <si>
    <t>METAL KOVIS  d.o.o.</t>
  </si>
  <si>
    <t>83581046582</t>
  </si>
  <si>
    <t>SAMOBOR</t>
  </si>
  <si>
    <t>KODEKS d.o.o.</t>
  </si>
  <si>
    <t>82691288367</t>
  </si>
  <si>
    <t>Vodovod i kanalizacija d.o.o. Rijeka</t>
  </si>
  <si>
    <t>80805858278</t>
  </si>
  <si>
    <t>Komunalne usluge</t>
  </si>
  <si>
    <t>TISKARA I GRAFIKA VIŠKOVO D.O.O.</t>
  </si>
  <si>
    <t>79643690725</t>
  </si>
  <si>
    <t>COMPUTER CONTROLS D.O.O.</t>
  </si>
  <si>
    <t>79484556516</t>
  </si>
  <si>
    <t>Medicinska i laboratorijska oprema</t>
  </si>
  <si>
    <t>POMORSKI FAKULTET  Sveučilišta u Rijeci</t>
  </si>
  <si>
    <t>76722145702</t>
  </si>
  <si>
    <t>Zakupnine i najamnine</t>
  </si>
  <si>
    <t>MARAS D.O.O.</t>
  </si>
  <si>
    <t>76656714181</t>
  </si>
  <si>
    <t>UNIQA osiguranje d.d.</t>
  </si>
  <si>
    <t>75665455333</t>
  </si>
  <si>
    <t>Premije osiguranja</t>
  </si>
  <si>
    <t>HZ RIF</t>
  </si>
  <si>
    <t>75508100288</t>
  </si>
  <si>
    <t>AVITEH AUDIO VIDEO TEHNOLOGIJE D.O.O.</t>
  </si>
  <si>
    <t>74228338976</t>
  </si>
  <si>
    <t>SLUGA d.o.o.</t>
  </si>
  <si>
    <t>73468164961</t>
  </si>
  <si>
    <t>RIJEKA SPORT  D.O.O.</t>
  </si>
  <si>
    <t>73293310543</t>
  </si>
  <si>
    <t>OPTIMUS LAB d.o.o.</t>
  </si>
  <si>
    <t>71981294715</t>
  </si>
  <si>
    <t xml:space="preserve">40000 Čakovec </t>
  </si>
  <si>
    <t>BAUHAUS- ZAGREB, K.D.</t>
  </si>
  <si>
    <t>71642207963</t>
  </si>
  <si>
    <t>Službena,radna i zaštitna odjeća i obuća</t>
  </si>
  <si>
    <t>Telemach Hrvatska d.o.o.</t>
  </si>
  <si>
    <t>70133616033</t>
  </si>
  <si>
    <t>HRT</t>
  </si>
  <si>
    <t>68419124305</t>
  </si>
  <si>
    <t>Pristojbe i naknade</t>
  </si>
  <si>
    <t>ARHITEH d.o.o. Zagreb</t>
  </si>
  <si>
    <t>67993303914</t>
  </si>
  <si>
    <t>ELSEVIER LTD</t>
  </si>
  <si>
    <t>London</t>
  </si>
  <si>
    <t>TIPTEH ZAGREB D.O.O.</t>
  </si>
  <si>
    <t>66435484048</t>
  </si>
  <si>
    <t>BANCO D.O.O.</t>
  </si>
  <si>
    <t>65961374569</t>
  </si>
  <si>
    <t>HGSPOT GRUPA D.O.O.</t>
  </si>
  <si>
    <t>65553879500</t>
  </si>
  <si>
    <t>INSTAR CENTER d.o.o.</t>
  </si>
  <si>
    <t>64308723629</t>
  </si>
  <si>
    <t>10410 Velika Gorica</t>
  </si>
  <si>
    <t>SVEUČILIŠTE U RIJECI</t>
  </si>
  <si>
    <t>64218323816</t>
  </si>
  <si>
    <t>VENTEX  d.o.o.</t>
  </si>
  <si>
    <t>63398817957</t>
  </si>
  <si>
    <t>HEP OPSKRBA  d.o.o.</t>
  </si>
  <si>
    <t>63073332379</t>
  </si>
  <si>
    <t>Energija</t>
  </si>
  <si>
    <t>OPG ROBERT KOS</t>
  </si>
  <si>
    <t>OMEGA BUS, obrt za prijevoz putnika, vlasnik B. Dragojević</t>
  </si>
  <si>
    <t>MIKRONIS D.O.O.</t>
  </si>
  <si>
    <t>59964152545</t>
  </si>
  <si>
    <t>IDEJA D.O.O.</t>
  </si>
  <si>
    <t>58724835598</t>
  </si>
  <si>
    <t>Benefit Systems d.o.o.</t>
  </si>
  <si>
    <t>57845277445</t>
  </si>
  <si>
    <t>Ostale naknade troškova zaposlenima</t>
  </si>
  <si>
    <t>GRAD RIJEKA komunalni sustav</t>
  </si>
  <si>
    <t>54382731928</t>
  </si>
  <si>
    <t>Zatezne kamate</t>
  </si>
  <si>
    <t>Tehničar-copyservis d.o.o.</t>
  </si>
  <si>
    <t>51390945090</t>
  </si>
  <si>
    <t>Usluge promidžbe i informiranja</t>
  </si>
  <si>
    <t>WMD, obrt za WEBHOSTING, MARKETING I DIZAJN, vl. I. Đivić</t>
  </si>
  <si>
    <t>Instituto Superior Tecnico</t>
  </si>
  <si>
    <t>Lisabon</t>
  </si>
  <si>
    <t>IZVRSNE PRIČE D.O.O.</t>
  </si>
  <si>
    <t>49187118209</t>
  </si>
  <si>
    <t>Banjole</t>
  </si>
  <si>
    <t>Intelektualne i osobne usluge</t>
  </si>
  <si>
    <t>Naknade troškova osobama izvan radnog odnosa</t>
  </si>
  <si>
    <t>SPAR HRVATSKA D.O.O.</t>
  </si>
  <si>
    <t>46108893754</t>
  </si>
  <si>
    <t>Ugost. trgovački obrt  GIRICA</t>
  </si>
  <si>
    <t>ELITA II vl. Arben Marku</t>
  </si>
  <si>
    <t>KREATIVA D.O.O.</t>
  </si>
  <si>
    <t>37351859504</t>
  </si>
  <si>
    <t>SANCTA DOMENICA d.o.o.</t>
  </si>
  <si>
    <t>35409850545</t>
  </si>
  <si>
    <t>10431 SVETA NEDELJA</t>
  </si>
  <si>
    <t>SECURITAS HRVATSKA  D.O.O.</t>
  </si>
  <si>
    <t>33679708526</t>
  </si>
  <si>
    <t>LINKS  d.o.o.</t>
  </si>
  <si>
    <t>32614011568</t>
  </si>
  <si>
    <t>10431 Sveta Nedelja</t>
  </si>
  <si>
    <t>Emmezeta-Fliba d.o.o.</t>
  </si>
  <si>
    <t>30777726033</t>
  </si>
  <si>
    <t>10255 Donji Stupnik</t>
  </si>
  <si>
    <t>TRIGLAV OSIGURANJE D.D.</t>
  </si>
  <si>
    <t>29743547503</t>
  </si>
  <si>
    <t>MEĐIMURJE PLIN d.o.o.</t>
  </si>
  <si>
    <t>29035933600</t>
  </si>
  <si>
    <t>40000 ČAKOVEC</t>
  </si>
  <si>
    <t>EMUS D.O.O.</t>
  </si>
  <si>
    <t>28325227310</t>
  </si>
  <si>
    <t>Dignus d.o.o. Restoran  LOVORKA</t>
  </si>
  <si>
    <t>28237431978</t>
  </si>
  <si>
    <t>EURO TONER d.o.o.</t>
  </si>
  <si>
    <t>27466958423</t>
  </si>
  <si>
    <t>Koprivnica</t>
  </si>
  <si>
    <t>ULIX d.o.o.</t>
  </si>
  <si>
    <t>26561427801</t>
  </si>
  <si>
    <t>PLUS HOSTING GRUPA d.o.o.</t>
  </si>
  <si>
    <t>25444746329</t>
  </si>
  <si>
    <t>52100 Pula</t>
  </si>
  <si>
    <t>HORIZON FUEL CELL EUROPE S.R.O.</t>
  </si>
  <si>
    <t>24840220</t>
  </si>
  <si>
    <t>Praha</t>
  </si>
  <si>
    <t>LUJO I LUJO D.O.O.</t>
  </si>
  <si>
    <t>23770467776</t>
  </si>
  <si>
    <t>ERSTE&amp;STEIERMARKISCHE  BANK D.D.</t>
  </si>
  <si>
    <t>23057039320</t>
  </si>
  <si>
    <t>IKEA HRVATSKA D.O.O.</t>
  </si>
  <si>
    <t>21523879111</t>
  </si>
  <si>
    <t>10361 Sesvetski Kraljevec</t>
  </si>
  <si>
    <t>AUTOTRANS d.d.</t>
  </si>
  <si>
    <t>19819724166</t>
  </si>
  <si>
    <t>51557 Cres</t>
  </si>
  <si>
    <t>Naknade za prijevoz, rad na terenu i odvojeni život</t>
  </si>
  <si>
    <t>PALMA PASIFLORA J.D.O.O.</t>
  </si>
  <si>
    <t>19207621806</t>
  </si>
  <si>
    <t>Ostali nespomenuti rashodi poslovanja</t>
  </si>
  <si>
    <t>MINISTARSTVO FINANCIJA RH</t>
  </si>
  <si>
    <t>18683136487</t>
  </si>
  <si>
    <t>ZAGREB</t>
  </si>
  <si>
    <t>RRiF Plus  D.O.O.</t>
  </si>
  <si>
    <t>18376805890</t>
  </si>
  <si>
    <t>NTS po Mashinostroene</t>
  </si>
  <si>
    <t>1000 Sofia</t>
  </si>
  <si>
    <t>TEXIMP d.o.o.</t>
  </si>
  <si>
    <t>17360583446</t>
  </si>
  <si>
    <t>10373 Ivanja Reka</t>
  </si>
  <si>
    <t>MAČI RACING, obrt za održavanje i popravak moticikla vl. Marko Erceg</t>
  </si>
  <si>
    <t>STROJOTEHNIKA D.O.O.</t>
  </si>
  <si>
    <t>15749634838</t>
  </si>
  <si>
    <t xml:space="preserve">10360 Soblinec </t>
  </si>
  <si>
    <t>IDUN TECHNOLOGIES AG</t>
  </si>
  <si>
    <t>140516003</t>
  </si>
  <si>
    <t>Opfikon</t>
  </si>
  <si>
    <t>SI SCIENTIFIC INSTRUMENTS GMBH</t>
  </si>
  <si>
    <t>Gilching</t>
  </si>
  <si>
    <t>E-TOURS D.O.O.</t>
  </si>
  <si>
    <t>11578972258</t>
  </si>
  <si>
    <t>GRAPHIS d.o.o. Zagreb</t>
  </si>
  <si>
    <t>10855954031</t>
  </si>
  <si>
    <t>ZEL-COS  D.O.O.</t>
  </si>
  <si>
    <t>07306591551</t>
  </si>
  <si>
    <t>ČISTOĆA D.O.O.</t>
  </si>
  <si>
    <t>06531901714</t>
  </si>
  <si>
    <t>SARL NICK DANESE APPLIED RESEARCH</t>
  </si>
  <si>
    <t>06600 ANTIBES, FRANCUSKA</t>
  </si>
  <si>
    <t>Real Lab d.o.o.</t>
  </si>
  <si>
    <t>01709754094</t>
  </si>
  <si>
    <t>Osijek</t>
  </si>
  <si>
    <t>PRIMOTRONIC d.o.o. Zagreb</t>
  </si>
  <si>
    <t>01385353636</t>
  </si>
  <si>
    <t>MA.VI.SRL</t>
  </si>
  <si>
    <t>01364330496</t>
  </si>
  <si>
    <t>Livorno</t>
  </si>
  <si>
    <t>DRŽAVNI PRORAČUN RH</t>
  </si>
  <si>
    <t>-</t>
  </si>
  <si>
    <t>Gljušćić Matej</t>
  </si>
  <si>
    <t>Naknade građanima  i kućanstvima u novcu</t>
  </si>
  <si>
    <t>DNV FRANCE SARL</t>
  </si>
  <si>
    <t>Paris</t>
  </si>
  <si>
    <t>Plaće za redovni rad</t>
  </si>
  <si>
    <t>Tekuće pomoći inozemnim vladama</t>
  </si>
  <si>
    <t>Tekući prijenosi između proračunskih korisnika istog proračuna</t>
  </si>
  <si>
    <t>GDPR</t>
  </si>
  <si>
    <t>Ostali rashodi za zaposlene</t>
  </si>
  <si>
    <t xml:space="preserve">GDPR </t>
  </si>
  <si>
    <t>Doprinosi za obvezno zdravstveno osiguranje</t>
  </si>
  <si>
    <t>TURKALJ GORAN</t>
  </si>
  <si>
    <t>Intelektualne i osobne usluge / bruto iznos naknade</t>
  </si>
  <si>
    <t>LANC DOMAGOJ</t>
  </si>
  <si>
    <t>KVATERNIK SIMONETTI SANDRA</t>
  </si>
  <si>
    <t>BANIĆ DAMJAN</t>
  </si>
  <si>
    <t>PAVIĆ IVICA</t>
  </si>
  <si>
    <t>NORCE NORWEGIAN RESERACH CENTRE AS NYGARDSGATE</t>
  </si>
  <si>
    <t>Bergen</t>
  </si>
  <si>
    <t>Pdv za 12/2024</t>
  </si>
  <si>
    <t>Odgovorna osoba:</t>
  </si>
  <si>
    <t>Prof. dr. sc. Lado Kranjčević</t>
  </si>
  <si>
    <t>Plaće za redovan rad</t>
  </si>
  <si>
    <t xml:space="preserve">OPEN AI LLC		</t>
  </si>
  <si>
    <t>San Francisco</t>
  </si>
  <si>
    <t>KAUFLAND HRVATSKA K.D.</t>
  </si>
  <si>
    <t>47432874968</t>
  </si>
  <si>
    <t>MYBOTSHOP</t>
  </si>
  <si>
    <t>Bergheim</t>
  </si>
  <si>
    <t>Obveze za naplaćene tuđe prihode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</si>
</sst>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/>
    <xf numFmtId="165" fontId="4" fillId="2" borderId="0" xfId="0" applyNumberFormat="1" applyFont="1" applyFill="1"/>
    <xf numFmtId="165" fontId="3" fillId="3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right" vertical="center"/>
    </xf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right" vertical="top"/>
    </xf>
    <xf numFmtId="49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right" vertical="center"/>
    </xf>
    <xf numFmtId="0" fontId="0" fillId="0" borderId="6" xfId="0" applyFill="1" applyBorder="1"/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6" fillId="0" borderId="1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right" vertical="top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/>
    <xf numFmtId="164" fontId="0" fillId="0" borderId="0" xfId="0" applyNumberFormat="1" applyFill="1" applyAlignment="1">
      <alignment horizontal="right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/>
    </xf>
    <xf numFmtId="165" fontId="6" fillId="0" borderId="1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0"/>
  <sheetViews>
    <sheetView tabSelected="1" topLeftCell="A94" zoomScaleNormal="100" workbookViewId="0">
      <selection activeCell="F98" sqref="F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 t="s">
        <v>11</v>
      </c>
      <c r="D7" s="18">
        <v>575</v>
      </c>
      <c r="E7" s="10">
        <v>3213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575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160</v>
      </c>
      <c r="E9" s="10">
        <v>3221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160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87.5</v>
      </c>
      <c r="E11" s="10">
        <v>3238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87.5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21</v>
      </c>
      <c r="D13" s="18">
        <v>59</v>
      </c>
      <c r="E13" s="10">
        <v>3222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59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843.75</v>
      </c>
      <c r="E15" s="10">
        <v>3222</v>
      </c>
      <c r="F15" s="9" t="s">
        <v>25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843.75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175</v>
      </c>
      <c r="E17" s="10">
        <v>3239</v>
      </c>
      <c r="F17" s="9" t="s">
        <v>32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175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169.6</v>
      </c>
      <c r="E19" s="10">
        <v>3221</v>
      </c>
      <c r="F19" s="9" t="s">
        <v>18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169.6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17</v>
      </c>
      <c r="D21" s="18">
        <v>139.85</v>
      </c>
      <c r="E21" s="10">
        <v>3232</v>
      </c>
      <c r="F21" s="9" t="s">
        <v>38</v>
      </c>
      <c r="G21" s="27" t="s">
        <v>13</v>
      </c>
    </row>
    <row r="22" spans="1:7" x14ac:dyDescent="0.25">
      <c r="A22" s="9"/>
      <c r="B22" s="14"/>
      <c r="C22" s="10"/>
      <c r="D22" s="18">
        <v>545</v>
      </c>
      <c r="E22" s="10">
        <v>3232</v>
      </c>
      <c r="F22" s="9" t="s">
        <v>38</v>
      </c>
      <c r="G22" s="28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SUM(D21:D22)</f>
        <v>684.85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173.02</v>
      </c>
      <c r="E24" s="10">
        <v>4241</v>
      </c>
      <c r="F24" s="9" t="s">
        <v>42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173.02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20.02</v>
      </c>
      <c r="E26" s="10">
        <v>3431</v>
      </c>
      <c r="F26" s="9" t="s">
        <v>46</v>
      </c>
      <c r="G26" s="27" t="s">
        <v>13</v>
      </c>
    </row>
    <row r="27" spans="1:7" x14ac:dyDescent="0.25">
      <c r="A27" s="9"/>
      <c r="B27" s="14"/>
      <c r="C27" s="10"/>
      <c r="D27" s="18">
        <v>23.62</v>
      </c>
      <c r="E27" s="10">
        <v>3431</v>
      </c>
      <c r="F27" s="9" t="s">
        <v>46</v>
      </c>
      <c r="G27" s="28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SUM(D26:D27)</f>
        <v>43.64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21</v>
      </c>
      <c r="D29" s="18">
        <v>35.01</v>
      </c>
      <c r="E29" s="10">
        <v>3293</v>
      </c>
      <c r="F29" s="9" t="s">
        <v>49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35.01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45</v>
      </c>
      <c r="D31" s="18">
        <v>213.03</v>
      </c>
      <c r="E31" s="10">
        <v>3224</v>
      </c>
      <c r="F31" s="9" t="s">
        <v>52</v>
      </c>
      <c r="G31" s="27" t="s">
        <v>13</v>
      </c>
    </row>
    <row r="32" spans="1:7" x14ac:dyDescent="0.25">
      <c r="A32" s="9"/>
      <c r="B32" s="14"/>
      <c r="C32" s="10"/>
      <c r="D32" s="18">
        <v>1217.9000000000001</v>
      </c>
      <c r="E32" s="10">
        <v>4221</v>
      </c>
      <c r="F32" s="9" t="s">
        <v>53</v>
      </c>
      <c r="G32" s="28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SUM(D31:D32)</f>
        <v>1430.93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45</v>
      </c>
      <c r="D34" s="18">
        <v>663.6</v>
      </c>
      <c r="E34" s="10">
        <v>3294</v>
      </c>
      <c r="F34" s="9" t="s">
        <v>56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663.6</v>
      </c>
      <c r="E35" s="23"/>
      <c r="F35" s="25"/>
      <c r="G35" s="26"/>
    </row>
    <row r="36" spans="1:7" x14ac:dyDescent="0.25">
      <c r="A36" s="9" t="s">
        <v>251</v>
      </c>
      <c r="B36" s="14" t="s">
        <v>251</v>
      </c>
      <c r="C36" s="10" t="s">
        <v>251</v>
      </c>
      <c r="D36" s="18">
        <v>2630.1</v>
      </c>
      <c r="E36" s="10">
        <v>3211</v>
      </c>
      <c r="F36" s="9" t="s">
        <v>57</v>
      </c>
      <c r="G36" s="27" t="s">
        <v>13</v>
      </c>
    </row>
    <row r="37" spans="1:7" x14ac:dyDescent="0.25">
      <c r="A37" s="9"/>
      <c r="B37" s="14"/>
      <c r="C37" s="10"/>
      <c r="D37" s="18"/>
      <c r="E37" s="10"/>
      <c r="F37" s="9"/>
      <c r="G37" s="28"/>
    </row>
    <row r="38" spans="1:7" ht="27" customHeight="1" thickBot="1" x14ac:dyDescent="0.3">
      <c r="A38" s="21" t="s">
        <v>14</v>
      </c>
      <c r="B38" s="22"/>
      <c r="C38" s="23"/>
      <c r="D38" s="24">
        <f>SUM(D36:D37)</f>
        <v>2630.1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135.41999999999999</v>
      </c>
      <c r="E39" s="10">
        <v>3293</v>
      </c>
      <c r="F39" s="9" t="s">
        <v>49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135.41999999999999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35</v>
      </c>
      <c r="D41" s="18">
        <v>339.44</v>
      </c>
      <c r="E41" s="10">
        <v>3231</v>
      </c>
      <c r="F41" s="9" t="s">
        <v>63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339.44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17</v>
      </c>
      <c r="D43" s="18">
        <v>204</v>
      </c>
      <c r="E43" s="10">
        <v>3238</v>
      </c>
      <c r="F43" s="9" t="s">
        <v>22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204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62.41</v>
      </c>
      <c r="E45" s="10">
        <v>3238</v>
      </c>
      <c r="F45" s="9" t="s">
        <v>22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62.41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17</v>
      </c>
      <c r="D47" s="18">
        <v>200</v>
      </c>
      <c r="E47" s="10">
        <v>3221</v>
      </c>
      <c r="F47" s="9" t="s">
        <v>18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200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377.88</v>
      </c>
      <c r="E49" s="10">
        <v>3222</v>
      </c>
      <c r="F49" s="9" t="s">
        <v>25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377.88</v>
      </c>
      <c r="E50" s="23"/>
      <c r="F50" s="25"/>
      <c r="G50" s="26"/>
    </row>
    <row r="51" spans="1:7" x14ac:dyDescent="0.25">
      <c r="A51" s="48" t="s">
        <v>74</v>
      </c>
      <c r="B51" s="49" t="s">
        <v>75</v>
      </c>
      <c r="C51" s="50" t="s">
        <v>45</v>
      </c>
      <c r="D51" s="51">
        <v>236.25</v>
      </c>
      <c r="E51" s="50">
        <v>3224</v>
      </c>
      <c r="F51" s="48" t="s">
        <v>52</v>
      </c>
      <c r="G51" s="58" t="s">
        <v>13</v>
      </c>
    </row>
    <row r="52" spans="1:7" ht="27" customHeight="1" thickBot="1" x14ac:dyDescent="0.3">
      <c r="A52" s="52" t="s">
        <v>14</v>
      </c>
      <c r="B52" s="53"/>
      <c r="C52" s="54"/>
      <c r="D52" s="55">
        <f>SUM(D51:D51)</f>
        <v>236.25</v>
      </c>
      <c r="E52" s="54"/>
      <c r="F52" s="59"/>
      <c r="G52" s="60"/>
    </row>
    <row r="53" spans="1:7" x14ac:dyDescent="0.25">
      <c r="A53" s="9" t="s">
        <v>76</v>
      </c>
      <c r="B53" s="14" t="s">
        <v>77</v>
      </c>
      <c r="C53" s="10" t="s">
        <v>21</v>
      </c>
      <c r="D53" s="18">
        <v>362.72</v>
      </c>
      <c r="E53" s="10">
        <v>3234</v>
      </c>
      <c r="F53" s="9" t="s">
        <v>78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362.72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28</v>
      </c>
      <c r="D55" s="18">
        <v>65</v>
      </c>
      <c r="E55" s="10">
        <v>3222</v>
      </c>
      <c r="F55" s="9" t="s">
        <v>25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65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45</v>
      </c>
      <c r="D57" s="18">
        <v>20721.45</v>
      </c>
      <c r="E57" s="10">
        <v>4224</v>
      </c>
      <c r="F57" s="9" t="s">
        <v>83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20721.45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21</v>
      </c>
      <c r="D59" s="18">
        <v>1131.1300000000001</v>
      </c>
      <c r="E59" s="10">
        <v>3235</v>
      </c>
      <c r="F59" s="9" t="s">
        <v>86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1131.1300000000001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45</v>
      </c>
      <c r="D61" s="18">
        <v>286</v>
      </c>
      <c r="E61" s="10">
        <v>3222</v>
      </c>
      <c r="F61" s="9" t="s">
        <v>25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286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35</v>
      </c>
      <c r="D63" s="18">
        <v>42.36</v>
      </c>
      <c r="E63" s="10">
        <v>3292</v>
      </c>
      <c r="F63" s="9" t="s">
        <v>91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42.36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45</v>
      </c>
      <c r="D65" s="18">
        <v>316</v>
      </c>
      <c r="E65" s="10">
        <v>3221</v>
      </c>
      <c r="F65" s="9" t="s">
        <v>18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316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45</v>
      </c>
      <c r="D67" s="18">
        <v>855.5</v>
      </c>
      <c r="E67" s="10">
        <v>4224</v>
      </c>
      <c r="F67" s="9" t="s">
        <v>83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855.5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21</v>
      </c>
      <c r="D69" s="18">
        <v>97.5</v>
      </c>
      <c r="E69" s="10">
        <v>3222</v>
      </c>
      <c r="F69" s="9" t="s">
        <v>25</v>
      </c>
      <c r="G69" s="27" t="s">
        <v>13</v>
      </c>
    </row>
    <row r="70" spans="1:7" x14ac:dyDescent="0.25">
      <c r="A70" s="9"/>
      <c r="B70" s="14"/>
      <c r="C70" s="10"/>
      <c r="D70" s="18">
        <v>195</v>
      </c>
      <c r="E70" s="10">
        <v>3239</v>
      </c>
      <c r="F70" s="9" t="s">
        <v>32</v>
      </c>
      <c r="G70" s="28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SUM(D69:D70)</f>
        <v>292.5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21</v>
      </c>
      <c r="D72" s="18">
        <v>33.200000000000003</v>
      </c>
      <c r="E72" s="10">
        <v>3235</v>
      </c>
      <c r="F72" s="9" t="s">
        <v>86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33.200000000000003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411.25</v>
      </c>
      <c r="E74" s="10">
        <v>3238</v>
      </c>
      <c r="F74" s="9" t="s">
        <v>22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411.25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17</v>
      </c>
      <c r="D76" s="18">
        <v>71.11</v>
      </c>
      <c r="E76" s="10">
        <v>3222</v>
      </c>
      <c r="F76" s="9" t="s">
        <v>25</v>
      </c>
      <c r="G76" s="27" t="s">
        <v>13</v>
      </c>
    </row>
    <row r="77" spans="1:7" x14ac:dyDescent="0.25">
      <c r="A77" s="9"/>
      <c r="B77" s="14"/>
      <c r="C77" s="10"/>
      <c r="D77" s="18">
        <v>219.53</v>
      </c>
      <c r="E77" s="10">
        <v>3222</v>
      </c>
      <c r="F77" s="9" t="s">
        <v>25</v>
      </c>
      <c r="G77" s="28" t="s">
        <v>13</v>
      </c>
    </row>
    <row r="78" spans="1:7" x14ac:dyDescent="0.25">
      <c r="A78" s="9"/>
      <c r="B78" s="14"/>
      <c r="C78" s="10"/>
      <c r="D78" s="18">
        <v>688.7</v>
      </c>
      <c r="E78" s="10">
        <v>3224</v>
      </c>
      <c r="F78" s="9" t="s">
        <v>52</v>
      </c>
      <c r="G78" s="28" t="s">
        <v>13</v>
      </c>
    </row>
    <row r="79" spans="1:7" x14ac:dyDescent="0.25">
      <c r="A79" s="9"/>
      <c r="B79" s="14"/>
      <c r="C79" s="10"/>
      <c r="D79" s="18">
        <v>67.75</v>
      </c>
      <c r="E79" s="10">
        <v>3227</v>
      </c>
      <c r="F79" s="9" t="s">
        <v>105</v>
      </c>
      <c r="G79" s="28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SUM(D76:D79)</f>
        <v>1047.0900000000001</v>
      </c>
      <c r="E80" s="23"/>
      <c r="F80" s="25"/>
      <c r="G80" s="26"/>
    </row>
    <row r="81" spans="1:7" x14ac:dyDescent="0.25">
      <c r="A81" s="9" t="s">
        <v>106</v>
      </c>
      <c r="B81" s="14" t="s">
        <v>107</v>
      </c>
      <c r="C81" s="10" t="s">
        <v>17</v>
      </c>
      <c r="D81" s="18">
        <v>3111.17</v>
      </c>
      <c r="E81" s="10">
        <v>3231</v>
      </c>
      <c r="F81" s="9" t="s">
        <v>63</v>
      </c>
      <c r="G81" s="27" t="s">
        <v>13</v>
      </c>
    </row>
    <row r="82" spans="1:7" ht="27" customHeight="1" thickBot="1" x14ac:dyDescent="0.3">
      <c r="A82" s="21" t="s">
        <v>14</v>
      </c>
      <c r="B82" s="22"/>
      <c r="C82" s="23"/>
      <c r="D82" s="24">
        <f>SUM(D81:D81)</f>
        <v>3111.17</v>
      </c>
      <c r="E82" s="23"/>
      <c r="F82" s="25"/>
      <c r="G82" s="26"/>
    </row>
    <row r="83" spans="1:7" x14ac:dyDescent="0.25">
      <c r="A83" s="9" t="s">
        <v>108</v>
      </c>
      <c r="B83" s="14" t="s">
        <v>109</v>
      </c>
      <c r="C83" s="10" t="s">
        <v>17</v>
      </c>
      <c r="D83" s="18">
        <v>21.24</v>
      </c>
      <c r="E83" s="10">
        <v>3295</v>
      </c>
      <c r="F83" s="9" t="s">
        <v>110</v>
      </c>
      <c r="G83" s="27" t="s">
        <v>13</v>
      </c>
    </row>
    <row r="84" spans="1:7" ht="27" customHeight="1" thickBot="1" x14ac:dyDescent="0.3">
      <c r="A84" s="21" t="s">
        <v>14</v>
      </c>
      <c r="B84" s="22"/>
      <c r="C84" s="23"/>
      <c r="D84" s="24">
        <f>SUM(D83:D83)</f>
        <v>21.24</v>
      </c>
      <c r="E84" s="23"/>
      <c r="F84" s="25"/>
      <c r="G84" s="26"/>
    </row>
    <row r="85" spans="1:7" x14ac:dyDescent="0.25">
      <c r="A85" s="9" t="s">
        <v>111</v>
      </c>
      <c r="B85" s="14" t="s">
        <v>112</v>
      </c>
      <c r="C85" s="10" t="s">
        <v>17</v>
      </c>
      <c r="D85" s="18">
        <v>1583</v>
      </c>
      <c r="E85" s="10">
        <v>4221</v>
      </c>
      <c r="F85" s="9" t="s">
        <v>53</v>
      </c>
      <c r="G85" s="27" t="s">
        <v>13</v>
      </c>
    </row>
    <row r="86" spans="1:7" ht="27" customHeight="1" thickBot="1" x14ac:dyDescent="0.3">
      <c r="A86" s="21" t="s">
        <v>14</v>
      </c>
      <c r="B86" s="22"/>
      <c r="C86" s="23"/>
      <c r="D86" s="24">
        <f>SUM(D85:D85)</f>
        <v>1583</v>
      </c>
      <c r="E86" s="23"/>
      <c r="F86" s="25"/>
      <c r="G86" s="26"/>
    </row>
    <row r="87" spans="1:7" x14ac:dyDescent="0.25">
      <c r="A87" s="9" t="s">
        <v>113</v>
      </c>
      <c r="B87" s="14"/>
      <c r="C87" s="10" t="s">
        <v>114</v>
      </c>
      <c r="D87" s="18">
        <v>750</v>
      </c>
      <c r="E87" s="10">
        <v>3213</v>
      </c>
      <c r="F87" s="9" t="s">
        <v>12</v>
      </c>
      <c r="G87" s="27" t="s">
        <v>13</v>
      </c>
    </row>
    <row r="88" spans="1:7" ht="27" customHeight="1" thickBot="1" x14ac:dyDescent="0.3">
      <c r="A88" s="21" t="s">
        <v>14</v>
      </c>
      <c r="B88" s="22"/>
      <c r="C88" s="23"/>
      <c r="D88" s="24">
        <f>SUM(D87:D87)</f>
        <v>750</v>
      </c>
      <c r="E88" s="23"/>
      <c r="F88" s="25"/>
      <c r="G88" s="26"/>
    </row>
    <row r="89" spans="1:7" x14ac:dyDescent="0.25">
      <c r="A89" s="9" t="s">
        <v>115</v>
      </c>
      <c r="B89" s="14" t="s">
        <v>116</v>
      </c>
      <c r="C89" s="10" t="s">
        <v>45</v>
      </c>
      <c r="D89" s="18">
        <v>579.88</v>
      </c>
      <c r="E89" s="10">
        <v>4224</v>
      </c>
      <c r="F89" s="9" t="s">
        <v>83</v>
      </c>
      <c r="G89" s="27" t="s">
        <v>13</v>
      </c>
    </row>
    <row r="90" spans="1:7" ht="27" customHeight="1" thickBot="1" x14ac:dyDescent="0.3">
      <c r="A90" s="21" t="s">
        <v>14</v>
      </c>
      <c r="B90" s="22"/>
      <c r="C90" s="23"/>
      <c r="D90" s="24">
        <f>SUM(D89:D89)</f>
        <v>579.88</v>
      </c>
      <c r="E90" s="23"/>
      <c r="F90" s="25"/>
      <c r="G90" s="26"/>
    </row>
    <row r="91" spans="1:7" x14ac:dyDescent="0.25">
      <c r="A91" s="9" t="s">
        <v>117</v>
      </c>
      <c r="B91" s="14" t="s">
        <v>118</v>
      </c>
      <c r="C91" s="10" t="s">
        <v>21</v>
      </c>
      <c r="D91" s="18">
        <v>828.75</v>
      </c>
      <c r="E91" s="10">
        <v>4221</v>
      </c>
      <c r="F91" s="9" t="s">
        <v>53</v>
      </c>
      <c r="G91" s="27" t="s">
        <v>13</v>
      </c>
    </row>
    <row r="92" spans="1:7" ht="27" customHeight="1" thickBot="1" x14ac:dyDescent="0.3">
      <c r="A92" s="21" t="s">
        <v>14</v>
      </c>
      <c r="B92" s="22"/>
      <c r="C92" s="23"/>
      <c r="D92" s="24">
        <f>SUM(D91:D91)</f>
        <v>828.75</v>
      </c>
      <c r="E92" s="23"/>
      <c r="F92" s="25"/>
      <c r="G92" s="26"/>
    </row>
    <row r="93" spans="1:7" x14ac:dyDescent="0.25">
      <c r="A93" s="9" t="s">
        <v>119</v>
      </c>
      <c r="B93" s="38" t="s">
        <v>120</v>
      </c>
      <c r="C93" s="39" t="s">
        <v>45</v>
      </c>
      <c r="D93" s="18">
        <v>113.86</v>
      </c>
      <c r="E93" s="10">
        <v>3221</v>
      </c>
      <c r="F93" s="9" t="s">
        <v>18</v>
      </c>
      <c r="G93" s="41" t="s">
        <v>13</v>
      </c>
    </row>
    <row r="94" spans="1:7" x14ac:dyDescent="0.25">
      <c r="A94" s="35"/>
      <c r="B94" s="56"/>
      <c r="C94" s="36"/>
      <c r="D94" s="57">
        <f>889.03+950.33</f>
        <v>1839.3600000000001</v>
      </c>
      <c r="E94" s="36">
        <v>4221</v>
      </c>
      <c r="F94" s="35" t="s">
        <v>53</v>
      </c>
      <c r="G94" s="28" t="s">
        <v>13</v>
      </c>
    </row>
    <row r="95" spans="1:7" ht="15.75" thickBot="1" x14ac:dyDescent="0.3">
      <c r="A95" s="25" t="s">
        <v>14</v>
      </c>
      <c r="B95" s="22"/>
      <c r="C95" s="23"/>
      <c r="D95" s="24">
        <f>SUM(D92:D94)</f>
        <v>2781.9700000000003</v>
      </c>
      <c r="E95" s="23"/>
      <c r="F95" s="25"/>
      <c r="G95" s="26" t="s">
        <v>13</v>
      </c>
    </row>
    <row r="96" spans="1:7" x14ac:dyDescent="0.25">
      <c r="A96" s="9" t="s">
        <v>121</v>
      </c>
      <c r="B96" s="14" t="s">
        <v>122</v>
      </c>
      <c r="C96" s="10" t="s">
        <v>123</v>
      </c>
      <c r="D96" s="18">
        <v>968</v>
      </c>
      <c r="E96" s="10">
        <v>4221</v>
      </c>
      <c r="F96" s="9" t="s">
        <v>53</v>
      </c>
      <c r="G96" s="27" t="s">
        <v>13</v>
      </c>
    </row>
    <row r="97" spans="1:7" ht="27" customHeight="1" thickBot="1" x14ac:dyDescent="0.3">
      <c r="A97" s="21" t="s">
        <v>14</v>
      </c>
      <c r="B97" s="22"/>
      <c r="C97" s="23"/>
      <c r="D97" s="24">
        <f>SUM(D96:D96)</f>
        <v>968</v>
      </c>
      <c r="E97" s="23"/>
      <c r="F97" s="25"/>
      <c r="G97" s="26"/>
    </row>
    <row r="98" spans="1:7" x14ac:dyDescent="0.25">
      <c r="A98" s="37" t="s">
        <v>124</v>
      </c>
      <c r="B98" s="38" t="s">
        <v>125</v>
      </c>
      <c r="C98" s="39" t="s">
        <v>21</v>
      </c>
      <c r="D98" s="40">
        <v>43459.360000000001</v>
      </c>
      <c r="E98" s="39">
        <v>27311</v>
      </c>
      <c r="F98" s="37" t="s">
        <v>273</v>
      </c>
      <c r="G98" s="41" t="s">
        <v>13</v>
      </c>
    </row>
    <row r="99" spans="1:7" ht="27" customHeight="1" thickBot="1" x14ac:dyDescent="0.3">
      <c r="A99" s="42" t="s">
        <v>14</v>
      </c>
      <c r="B99" s="43"/>
      <c r="C99" s="44"/>
      <c r="D99" s="45">
        <f>SUM(D98:D98)</f>
        <v>43459.360000000001</v>
      </c>
      <c r="E99" s="44"/>
      <c r="F99" s="46"/>
      <c r="G99" s="47"/>
    </row>
    <row r="100" spans="1:7" x14ac:dyDescent="0.25">
      <c r="A100" s="9" t="s">
        <v>126</v>
      </c>
      <c r="B100" s="14" t="s">
        <v>127</v>
      </c>
      <c r="C100" s="10" t="s">
        <v>60</v>
      </c>
      <c r="D100" s="18">
        <v>1062.5</v>
      </c>
      <c r="E100" s="10">
        <v>3235</v>
      </c>
      <c r="F100" s="9" t="s">
        <v>86</v>
      </c>
      <c r="G100" s="27" t="s">
        <v>13</v>
      </c>
    </row>
    <row r="101" spans="1:7" ht="27" customHeight="1" thickBot="1" x14ac:dyDescent="0.3">
      <c r="A101" s="21" t="s">
        <v>14</v>
      </c>
      <c r="B101" s="22"/>
      <c r="C101" s="23"/>
      <c r="D101" s="24">
        <f>SUM(D100:D100)</f>
        <v>1062.5</v>
      </c>
      <c r="E101" s="23"/>
      <c r="F101" s="25"/>
      <c r="G101" s="26"/>
    </row>
    <row r="102" spans="1:7" x14ac:dyDescent="0.25">
      <c r="A102" s="9" t="s">
        <v>128</v>
      </c>
      <c r="B102" s="14" t="s">
        <v>129</v>
      </c>
      <c r="C102" s="10" t="s">
        <v>17</v>
      </c>
      <c r="D102" s="18">
        <v>6857.9</v>
      </c>
      <c r="E102" s="10">
        <v>3223</v>
      </c>
      <c r="F102" s="9" t="s">
        <v>130</v>
      </c>
      <c r="G102" s="27" t="s">
        <v>13</v>
      </c>
    </row>
    <row r="103" spans="1:7" ht="27" customHeight="1" thickBot="1" x14ac:dyDescent="0.3">
      <c r="A103" s="21" t="s">
        <v>14</v>
      </c>
      <c r="B103" s="22"/>
      <c r="C103" s="23"/>
      <c r="D103" s="24">
        <f>SUM(D102:D102)</f>
        <v>6857.9</v>
      </c>
      <c r="E103" s="23"/>
      <c r="F103" s="25"/>
      <c r="G103" s="26"/>
    </row>
    <row r="104" spans="1:7" x14ac:dyDescent="0.25">
      <c r="A104" s="9" t="s">
        <v>131</v>
      </c>
      <c r="B104" s="14" t="s">
        <v>251</v>
      </c>
      <c r="C104" s="10" t="s">
        <v>251</v>
      </c>
      <c r="D104" s="18">
        <v>3762</v>
      </c>
      <c r="E104" s="10">
        <v>3121</v>
      </c>
      <c r="F104" s="9" t="s">
        <v>252</v>
      </c>
      <c r="G104" s="27" t="s">
        <v>13</v>
      </c>
    </row>
    <row r="105" spans="1:7" x14ac:dyDescent="0.25">
      <c r="A105" s="9"/>
      <c r="B105" s="14"/>
      <c r="C105" s="10"/>
      <c r="D105" s="18">
        <v>738</v>
      </c>
      <c r="E105" s="10">
        <v>3293</v>
      </c>
      <c r="F105" s="9" t="s">
        <v>49</v>
      </c>
      <c r="G105" s="28" t="s">
        <v>13</v>
      </c>
    </row>
    <row r="106" spans="1:7" ht="27" customHeight="1" thickBot="1" x14ac:dyDescent="0.3">
      <c r="A106" s="21" t="s">
        <v>14</v>
      </c>
      <c r="B106" s="22"/>
      <c r="C106" s="23"/>
      <c r="D106" s="24">
        <f>SUM(D104:D105)</f>
        <v>4500</v>
      </c>
      <c r="E106" s="23"/>
      <c r="F106" s="25"/>
      <c r="G106" s="26"/>
    </row>
    <row r="107" spans="1:7" x14ac:dyDescent="0.25">
      <c r="A107" s="9" t="s">
        <v>132</v>
      </c>
      <c r="B107" s="14" t="s">
        <v>251</v>
      </c>
      <c r="C107" s="10" t="s">
        <v>251</v>
      </c>
      <c r="D107" s="18">
        <v>490</v>
      </c>
      <c r="E107" s="10">
        <v>3231</v>
      </c>
      <c r="F107" s="9" t="s">
        <v>63</v>
      </c>
      <c r="G107" s="27" t="s">
        <v>13</v>
      </c>
    </row>
    <row r="108" spans="1:7" ht="27" customHeight="1" thickBot="1" x14ac:dyDescent="0.3">
      <c r="A108" s="21" t="s">
        <v>14</v>
      </c>
      <c r="B108" s="22"/>
      <c r="C108" s="23"/>
      <c r="D108" s="24">
        <f>SUM(D107:D107)</f>
        <v>490</v>
      </c>
      <c r="E108" s="23"/>
      <c r="F108" s="25"/>
      <c r="G108" s="26"/>
    </row>
    <row r="109" spans="1:7" x14ac:dyDescent="0.25">
      <c r="A109" s="9" t="s">
        <v>133</v>
      </c>
      <c r="B109" s="14" t="s">
        <v>134</v>
      </c>
      <c r="C109" s="10" t="s">
        <v>17</v>
      </c>
      <c r="D109" s="18">
        <v>165</v>
      </c>
      <c r="E109" s="10">
        <v>3222</v>
      </c>
      <c r="F109" s="9" t="s">
        <v>25</v>
      </c>
      <c r="G109" s="27" t="s">
        <v>13</v>
      </c>
    </row>
    <row r="110" spans="1:7" x14ac:dyDescent="0.25">
      <c r="A110" s="9"/>
      <c r="B110" s="14"/>
      <c r="C110" s="10"/>
      <c r="D110" s="18">
        <v>1528.55</v>
      </c>
      <c r="E110" s="10">
        <v>4224</v>
      </c>
      <c r="F110" s="9" t="s">
        <v>83</v>
      </c>
      <c r="G110" s="28" t="s">
        <v>13</v>
      </c>
    </row>
    <row r="111" spans="1:7" ht="27" customHeight="1" thickBot="1" x14ac:dyDescent="0.3">
      <c r="A111" s="21" t="s">
        <v>14</v>
      </c>
      <c r="B111" s="22"/>
      <c r="C111" s="23"/>
      <c r="D111" s="24">
        <f>SUM(D109:D110)</f>
        <v>1693.55</v>
      </c>
      <c r="E111" s="23"/>
      <c r="F111" s="25"/>
      <c r="G111" s="26"/>
    </row>
    <row r="112" spans="1:7" x14ac:dyDescent="0.25">
      <c r="A112" s="9" t="s">
        <v>135</v>
      </c>
      <c r="B112" s="14" t="s">
        <v>136</v>
      </c>
      <c r="C112" s="10" t="s">
        <v>21</v>
      </c>
      <c r="D112" s="18">
        <v>88.7</v>
      </c>
      <c r="E112" s="10">
        <v>3224</v>
      </c>
      <c r="F112" s="9" t="s">
        <v>52</v>
      </c>
      <c r="G112" s="27" t="s">
        <v>13</v>
      </c>
    </row>
    <row r="113" spans="1:7" ht="27" customHeight="1" thickBot="1" x14ac:dyDescent="0.3">
      <c r="A113" s="21" t="s">
        <v>14</v>
      </c>
      <c r="B113" s="22"/>
      <c r="C113" s="23"/>
      <c r="D113" s="24">
        <f>SUM(D112:D112)</f>
        <v>88.7</v>
      </c>
      <c r="E113" s="23"/>
      <c r="F113" s="25"/>
      <c r="G113" s="26"/>
    </row>
    <row r="114" spans="1:7" x14ac:dyDescent="0.25">
      <c r="A114" s="9" t="s">
        <v>137</v>
      </c>
      <c r="B114" s="14" t="s">
        <v>138</v>
      </c>
      <c r="C114" s="10" t="s">
        <v>17</v>
      </c>
      <c r="D114" s="18">
        <v>338.4</v>
      </c>
      <c r="E114" s="10">
        <v>3121</v>
      </c>
      <c r="F114" s="9" t="s">
        <v>252</v>
      </c>
      <c r="G114" s="27" t="s">
        <v>13</v>
      </c>
    </row>
    <row r="115" spans="1:7" ht="27" customHeight="1" thickBot="1" x14ac:dyDescent="0.3">
      <c r="A115" s="21" t="s">
        <v>14</v>
      </c>
      <c r="B115" s="22"/>
      <c r="C115" s="23"/>
      <c r="D115" s="24">
        <f>SUM(D114:D114)</f>
        <v>338.4</v>
      </c>
      <c r="E115" s="23"/>
      <c r="F115" s="25"/>
      <c r="G115" s="26"/>
    </row>
    <row r="116" spans="1:7" x14ac:dyDescent="0.25">
      <c r="A116" s="9" t="s">
        <v>251</v>
      </c>
      <c r="B116" s="14" t="s">
        <v>251</v>
      </c>
      <c r="C116" s="10" t="s">
        <v>251</v>
      </c>
      <c r="D116" s="18">
        <v>155</v>
      </c>
      <c r="E116" s="10">
        <v>3214</v>
      </c>
      <c r="F116" s="9" t="s">
        <v>139</v>
      </c>
      <c r="G116" s="27" t="s">
        <v>13</v>
      </c>
    </row>
    <row r="117" spans="1:7" ht="27" customHeight="1" thickBot="1" x14ac:dyDescent="0.3">
      <c r="A117" s="21" t="s">
        <v>14</v>
      </c>
      <c r="B117" s="22"/>
      <c r="C117" s="23"/>
      <c r="D117" s="24">
        <f>SUM(D116:D116)</f>
        <v>155</v>
      </c>
      <c r="E117" s="23"/>
      <c r="F117" s="25"/>
      <c r="G117" s="26"/>
    </row>
    <row r="118" spans="1:7" x14ac:dyDescent="0.25">
      <c r="A118" s="9" t="s">
        <v>251</v>
      </c>
      <c r="B118" s="14" t="s">
        <v>251</v>
      </c>
      <c r="C118" s="10" t="s">
        <v>251</v>
      </c>
      <c r="D118" s="18">
        <v>911.58</v>
      </c>
      <c r="E118" s="10">
        <v>3211</v>
      </c>
      <c r="F118" s="9" t="s">
        <v>57</v>
      </c>
      <c r="G118" s="27" t="s">
        <v>13</v>
      </c>
    </row>
    <row r="119" spans="1:7" ht="27" customHeight="1" thickBot="1" x14ac:dyDescent="0.3">
      <c r="A119" s="21" t="s">
        <v>14</v>
      </c>
      <c r="B119" s="22"/>
      <c r="C119" s="23"/>
      <c r="D119" s="24">
        <f>SUM(D118:D118)</f>
        <v>911.58</v>
      </c>
      <c r="E119" s="23"/>
      <c r="F119" s="25"/>
      <c r="G119" s="26"/>
    </row>
    <row r="120" spans="1:7" x14ac:dyDescent="0.25">
      <c r="A120" s="9" t="s">
        <v>140</v>
      </c>
      <c r="B120" s="14" t="s">
        <v>141</v>
      </c>
      <c r="C120" s="10" t="s">
        <v>21</v>
      </c>
      <c r="D120" s="18">
        <v>2083.17</v>
      </c>
      <c r="E120" s="10">
        <v>3234</v>
      </c>
      <c r="F120" s="9" t="s">
        <v>78</v>
      </c>
      <c r="G120" s="27" t="s">
        <v>13</v>
      </c>
    </row>
    <row r="121" spans="1:7" x14ac:dyDescent="0.25">
      <c r="A121" s="9"/>
      <c r="B121" s="14"/>
      <c r="C121" s="10"/>
      <c r="D121" s="18">
        <v>4.2300000000000004</v>
      </c>
      <c r="E121" s="10">
        <v>3433</v>
      </c>
      <c r="F121" s="9" t="s">
        <v>142</v>
      </c>
      <c r="G121" s="28" t="s">
        <v>13</v>
      </c>
    </row>
    <row r="122" spans="1:7" ht="27" customHeight="1" thickBot="1" x14ac:dyDescent="0.3">
      <c r="A122" s="21" t="s">
        <v>14</v>
      </c>
      <c r="B122" s="22"/>
      <c r="C122" s="23"/>
      <c r="D122" s="24">
        <f>SUM(D120:D121)</f>
        <v>2087.4</v>
      </c>
      <c r="E122" s="23"/>
      <c r="F122" s="25"/>
      <c r="G122" s="26"/>
    </row>
    <row r="123" spans="1:7" x14ac:dyDescent="0.25">
      <c r="A123" s="9" t="s">
        <v>143</v>
      </c>
      <c r="B123" s="14" t="s">
        <v>144</v>
      </c>
      <c r="C123" s="10" t="s">
        <v>17</v>
      </c>
      <c r="D123" s="18">
        <v>398.75</v>
      </c>
      <c r="E123" s="10">
        <v>3221</v>
      </c>
      <c r="F123" s="9" t="s">
        <v>18</v>
      </c>
      <c r="G123" s="27" t="s">
        <v>13</v>
      </c>
    </row>
    <row r="124" spans="1:7" x14ac:dyDescent="0.25">
      <c r="A124" s="9"/>
      <c r="B124" s="14"/>
      <c r="C124" s="10"/>
      <c r="D124" s="18">
        <v>912.5</v>
      </c>
      <c r="E124" s="10">
        <v>3233</v>
      </c>
      <c r="F124" s="9" t="s">
        <v>145</v>
      </c>
      <c r="G124" s="28" t="s">
        <v>13</v>
      </c>
    </row>
    <row r="125" spans="1:7" x14ac:dyDescent="0.25">
      <c r="A125" s="9"/>
      <c r="B125" s="14"/>
      <c r="C125" s="10"/>
      <c r="D125" s="18">
        <v>556.71</v>
      </c>
      <c r="E125" s="10">
        <v>3239</v>
      </c>
      <c r="F125" s="9" t="s">
        <v>32</v>
      </c>
      <c r="G125" s="28" t="s">
        <v>13</v>
      </c>
    </row>
    <row r="126" spans="1:7" ht="27" customHeight="1" thickBot="1" x14ac:dyDescent="0.3">
      <c r="A126" s="21" t="s">
        <v>14</v>
      </c>
      <c r="B126" s="22"/>
      <c r="C126" s="23"/>
      <c r="D126" s="24">
        <f>SUM(D123:D125)</f>
        <v>1867.96</v>
      </c>
      <c r="E126" s="23"/>
      <c r="F126" s="25"/>
      <c r="G126" s="26"/>
    </row>
    <row r="127" spans="1:7" x14ac:dyDescent="0.25">
      <c r="A127" s="9" t="s">
        <v>146</v>
      </c>
      <c r="B127" s="14" t="s">
        <v>253</v>
      </c>
      <c r="C127" s="10" t="s">
        <v>251</v>
      </c>
      <c r="D127" s="18">
        <v>159.27000000000001</v>
      </c>
      <c r="E127" s="10">
        <v>3221</v>
      </c>
      <c r="F127" s="9" t="s">
        <v>18</v>
      </c>
      <c r="G127" s="27" t="s">
        <v>13</v>
      </c>
    </row>
    <row r="128" spans="1:7" ht="27" customHeight="1" thickBot="1" x14ac:dyDescent="0.3">
      <c r="A128" s="21" t="s">
        <v>14</v>
      </c>
      <c r="B128" s="22"/>
      <c r="C128" s="23"/>
      <c r="D128" s="24">
        <f>SUM(D127:D127)</f>
        <v>159.27000000000001</v>
      </c>
      <c r="E128" s="23"/>
      <c r="F128" s="25"/>
      <c r="G128" s="26"/>
    </row>
    <row r="129" spans="1:7" x14ac:dyDescent="0.25">
      <c r="A129" s="37" t="s">
        <v>147</v>
      </c>
      <c r="B129" s="38"/>
      <c r="C129" s="39" t="s">
        <v>148</v>
      </c>
      <c r="D129" s="40">
        <v>650</v>
      </c>
      <c r="E129" s="39">
        <v>3213</v>
      </c>
      <c r="F129" s="37" t="s">
        <v>12</v>
      </c>
      <c r="G129" s="41" t="s">
        <v>13</v>
      </c>
    </row>
    <row r="130" spans="1:7" ht="27" customHeight="1" thickBot="1" x14ac:dyDescent="0.3">
      <c r="A130" s="42" t="s">
        <v>14</v>
      </c>
      <c r="B130" s="43"/>
      <c r="C130" s="44"/>
      <c r="D130" s="45">
        <f>SUM(D129:D129)</f>
        <v>650</v>
      </c>
      <c r="E130" s="44"/>
      <c r="F130" s="46"/>
      <c r="G130" s="47"/>
    </row>
    <row r="131" spans="1:7" x14ac:dyDescent="0.25">
      <c r="A131" s="9" t="s">
        <v>149</v>
      </c>
      <c r="B131" s="14" t="s">
        <v>150</v>
      </c>
      <c r="C131" s="10" t="s">
        <v>151</v>
      </c>
      <c r="D131" s="18">
        <v>35.54</v>
      </c>
      <c r="E131" s="10">
        <v>3237</v>
      </c>
      <c r="F131" s="9" t="s">
        <v>152</v>
      </c>
      <c r="G131" s="27" t="s">
        <v>13</v>
      </c>
    </row>
    <row r="132" spans="1:7" ht="27" customHeight="1" thickBot="1" x14ac:dyDescent="0.3">
      <c r="A132" s="21" t="s">
        <v>14</v>
      </c>
      <c r="B132" s="22"/>
      <c r="C132" s="23"/>
      <c r="D132" s="24">
        <f>SUM(D131:D131)</f>
        <v>35.54</v>
      </c>
      <c r="E132" s="23"/>
      <c r="F132" s="25"/>
      <c r="G132" s="26"/>
    </row>
    <row r="133" spans="1:7" x14ac:dyDescent="0.25">
      <c r="A133" s="9" t="s">
        <v>251</v>
      </c>
      <c r="B133" s="9" t="s">
        <v>251</v>
      </c>
      <c r="C133" s="9" t="s">
        <v>251</v>
      </c>
      <c r="D133" s="18">
        <v>80</v>
      </c>
      <c r="E133" s="10">
        <v>3211</v>
      </c>
      <c r="F133" s="9" t="s">
        <v>57</v>
      </c>
      <c r="G133" s="27" t="s">
        <v>13</v>
      </c>
    </row>
    <row r="134" spans="1:7" ht="27" customHeight="1" thickBot="1" x14ac:dyDescent="0.3">
      <c r="A134" s="21" t="s">
        <v>14</v>
      </c>
      <c r="B134" s="22"/>
      <c r="C134" s="23"/>
      <c r="D134" s="24">
        <f>SUM(D133:D133)</f>
        <v>80</v>
      </c>
      <c r="E134" s="23"/>
      <c r="F134" s="25"/>
      <c r="G134" s="26"/>
    </row>
    <row r="135" spans="1:7" x14ac:dyDescent="0.25">
      <c r="A135" s="9" t="s">
        <v>251</v>
      </c>
      <c r="B135" s="9" t="s">
        <v>251</v>
      </c>
      <c r="C135" s="9" t="s">
        <v>251</v>
      </c>
      <c r="D135" s="18">
        <v>130</v>
      </c>
      <c r="E135" s="10">
        <v>3241</v>
      </c>
      <c r="F135" s="9" t="s">
        <v>153</v>
      </c>
      <c r="G135" s="27" t="s">
        <v>13</v>
      </c>
    </row>
    <row r="136" spans="1:7" ht="27" customHeight="1" thickBot="1" x14ac:dyDescent="0.3">
      <c r="A136" s="21" t="s">
        <v>14</v>
      </c>
      <c r="B136" s="22"/>
      <c r="C136" s="23"/>
      <c r="D136" s="24">
        <f>SUM(D135:D135)</f>
        <v>130</v>
      </c>
      <c r="E136" s="23"/>
      <c r="F136" s="25"/>
      <c r="G136" s="26"/>
    </row>
    <row r="137" spans="1:7" x14ac:dyDescent="0.25">
      <c r="A137" s="9" t="s">
        <v>154</v>
      </c>
      <c r="B137" s="14" t="s">
        <v>155</v>
      </c>
      <c r="C137" s="10" t="s">
        <v>45</v>
      </c>
      <c r="D137" s="18">
        <v>58.22</v>
      </c>
      <c r="E137" s="10">
        <v>3293</v>
      </c>
      <c r="F137" s="9" t="s">
        <v>49</v>
      </c>
      <c r="G137" s="27" t="s">
        <v>13</v>
      </c>
    </row>
    <row r="138" spans="1:7" ht="27" customHeight="1" thickBot="1" x14ac:dyDescent="0.3">
      <c r="A138" s="21" t="s">
        <v>14</v>
      </c>
      <c r="B138" s="22"/>
      <c r="C138" s="23"/>
      <c r="D138" s="24">
        <f>SUM(D137:D137)</f>
        <v>58.22</v>
      </c>
      <c r="E138" s="23"/>
      <c r="F138" s="25"/>
      <c r="G138" s="26"/>
    </row>
    <row r="139" spans="1:7" x14ac:dyDescent="0.25">
      <c r="A139" s="9" t="s">
        <v>156</v>
      </c>
      <c r="B139" s="9" t="s">
        <v>251</v>
      </c>
      <c r="C139" s="9" t="s">
        <v>251</v>
      </c>
      <c r="D139" s="18">
        <v>166.1</v>
      </c>
      <c r="E139" s="10">
        <v>3293</v>
      </c>
      <c r="F139" s="9" t="s">
        <v>49</v>
      </c>
      <c r="G139" s="27" t="s">
        <v>13</v>
      </c>
    </row>
    <row r="140" spans="1:7" ht="27" customHeight="1" thickBot="1" x14ac:dyDescent="0.3">
      <c r="A140" s="21" t="s">
        <v>14</v>
      </c>
      <c r="B140" s="22"/>
      <c r="C140" s="23"/>
      <c r="D140" s="24">
        <f>SUM(D139:D139)</f>
        <v>166.1</v>
      </c>
      <c r="E140" s="23"/>
      <c r="F140" s="25"/>
      <c r="G140" s="26"/>
    </row>
    <row r="141" spans="1:7" x14ac:dyDescent="0.25">
      <c r="A141" s="9" t="s">
        <v>157</v>
      </c>
      <c r="B141" s="9" t="s">
        <v>251</v>
      </c>
      <c r="C141" s="9" t="s">
        <v>251</v>
      </c>
      <c r="D141" s="18">
        <v>74.8</v>
      </c>
      <c r="E141" s="10">
        <v>3293</v>
      </c>
      <c r="F141" s="9" t="s">
        <v>49</v>
      </c>
      <c r="G141" s="27" t="s">
        <v>13</v>
      </c>
    </row>
    <row r="142" spans="1:7" ht="27" customHeight="1" thickBot="1" x14ac:dyDescent="0.3">
      <c r="A142" s="21" t="s">
        <v>14</v>
      </c>
      <c r="B142" s="22"/>
      <c r="C142" s="23"/>
      <c r="D142" s="24">
        <f>SUM(D141:D141)</f>
        <v>74.8</v>
      </c>
      <c r="E142" s="23"/>
      <c r="F142" s="25"/>
      <c r="G142" s="26"/>
    </row>
    <row r="143" spans="1:7" x14ac:dyDescent="0.25">
      <c r="A143" s="9" t="s">
        <v>158</v>
      </c>
      <c r="B143" s="14" t="s">
        <v>159</v>
      </c>
      <c r="C143" s="10" t="s">
        <v>45</v>
      </c>
      <c r="D143" s="18">
        <v>128.79</v>
      </c>
      <c r="E143" s="10">
        <v>3222</v>
      </c>
      <c r="F143" s="9" t="s">
        <v>25</v>
      </c>
      <c r="G143" s="27" t="s">
        <v>13</v>
      </c>
    </row>
    <row r="144" spans="1:7" ht="27" customHeight="1" thickBot="1" x14ac:dyDescent="0.3">
      <c r="A144" s="21" t="s">
        <v>14</v>
      </c>
      <c r="B144" s="22"/>
      <c r="C144" s="23"/>
      <c r="D144" s="24">
        <f>SUM(D143:D143)</f>
        <v>128.79</v>
      </c>
      <c r="E144" s="23"/>
      <c r="F144" s="25"/>
      <c r="G144" s="26"/>
    </row>
    <row r="145" spans="1:7" x14ac:dyDescent="0.25">
      <c r="A145" s="9" t="s">
        <v>160</v>
      </c>
      <c r="B145" s="14" t="s">
        <v>161</v>
      </c>
      <c r="C145" s="10" t="s">
        <v>162</v>
      </c>
      <c r="D145" s="18">
        <v>1424.53</v>
      </c>
      <c r="E145" s="10">
        <v>4221</v>
      </c>
      <c r="F145" s="9" t="s">
        <v>53</v>
      </c>
      <c r="G145" s="27" t="s">
        <v>13</v>
      </c>
    </row>
    <row r="146" spans="1:7" ht="27" customHeight="1" thickBot="1" x14ac:dyDescent="0.3">
      <c r="A146" s="21" t="s">
        <v>14</v>
      </c>
      <c r="B146" s="22"/>
      <c r="C146" s="23"/>
      <c r="D146" s="24">
        <f>SUM(D145:D145)</f>
        <v>1424.53</v>
      </c>
      <c r="E146" s="23"/>
      <c r="F146" s="25"/>
      <c r="G146" s="26"/>
    </row>
    <row r="147" spans="1:7" x14ac:dyDescent="0.25">
      <c r="A147" s="9" t="s">
        <v>251</v>
      </c>
      <c r="B147" s="9" t="s">
        <v>251</v>
      </c>
      <c r="C147" s="9" t="s">
        <v>251</v>
      </c>
      <c r="D147" s="18">
        <v>331.6</v>
      </c>
      <c r="E147" s="10">
        <v>3211</v>
      </c>
      <c r="F147" s="9" t="s">
        <v>57</v>
      </c>
      <c r="G147" s="27" t="s">
        <v>13</v>
      </c>
    </row>
    <row r="148" spans="1:7" ht="27" customHeight="1" thickBot="1" x14ac:dyDescent="0.3">
      <c r="A148" s="21" t="s">
        <v>14</v>
      </c>
      <c r="B148" s="22"/>
      <c r="C148" s="23"/>
      <c r="D148" s="24">
        <f>SUM(D147:D147)</f>
        <v>331.6</v>
      </c>
      <c r="E148" s="23"/>
      <c r="F148" s="25"/>
      <c r="G148" s="26"/>
    </row>
    <row r="149" spans="1:7" x14ac:dyDescent="0.25">
      <c r="A149" s="9" t="s">
        <v>163</v>
      </c>
      <c r="B149" s="14" t="s">
        <v>164</v>
      </c>
      <c r="C149" s="10" t="s">
        <v>17</v>
      </c>
      <c r="D149" s="18">
        <v>87.5</v>
      </c>
      <c r="E149" s="10">
        <v>3232</v>
      </c>
      <c r="F149" s="9" t="s">
        <v>38</v>
      </c>
      <c r="G149" s="27" t="s">
        <v>13</v>
      </c>
    </row>
    <row r="150" spans="1:7" x14ac:dyDescent="0.25">
      <c r="A150" s="9"/>
      <c r="B150" s="14"/>
      <c r="C150" s="10"/>
      <c r="D150" s="18">
        <v>152.63999999999999</v>
      </c>
      <c r="E150" s="10">
        <v>3239</v>
      </c>
      <c r="F150" s="9" t="s">
        <v>32</v>
      </c>
      <c r="G150" s="28" t="s">
        <v>13</v>
      </c>
    </row>
    <row r="151" spans="1:7" ht="27" customHeight="1" thickBot="1" x14ac:dyDescent="0.3">
      <c r="A151" s="21" t="s">
        <v>14</v>
      </c>
      <c r="B151" s="22"/>
      <c r="C151" s="23"/>
      <c r="D151" s="24">
        <f>SUM(D149:D150)</f>
        <v>240.14</v>
      </c>
      <c r="E151" s="23"/>
      <c r="F151" s="25"/>
      <c r="G151" s="26"/>
    </row>
    <row r="152" spans="1:7" x14ac:dyDescent="0.25">
      <c r="A152" s="48" t="s">
        <v>165</v>
      </c>
      <c r="B152" s="49" t="s">
        <v>166</v>
      </c>
      <c r="C152" s="50" t="s">
        <v>167</v>
      </c>
      <c r="D152" s="51">
        <v>75.98</v>
      </c>
      <c r="E152" s="50">
        <v>3222</v>
      </c>
      <c r="F152" s="9" t="s">
        <v>25</v>
      </c>
      <c r="G152" s="27" t="s">
        <v>13</v>
      </c>
    </row>
    <row r="153" spans="1:7" x14ac:dyDescent="0.25">
      <c r="A153" s="9"/>
      <c r="B153" s="14"/>
      <c r="C153" s="10"/>
      <c r="D153" s="18">
        <v>1657.86</v>
      </c>
      <c r="E153" s="10">
        <v>4221</v>
      </c>
      <c r="F153" s="9" t="s">
        <v>53</v>
      </c>
      <c r="G153" s="28"/>
    </row>
    <row r="154" spans="1:7" x14ac:dyDescent="0.25">
      <c r="A154" s="9"/>
      <c r="B154" s="14"/>
      <c r="C154" s="10"/>
      <c r="D154" s="18">
        <v>120.93</v>
      </c>
      <c r="E154" s="10">
        <v>3222</v>
      </c>
      <c r="F154" s="9" t="s">
        <v>25</v>
      </c>
      <c r="G154" s="28" t="s">
        <v>13</v>
      </c>
    </row>
    <row r="155" spans="1:7" x14ac:dyDescent="0.25">
      <c r="A155" s="9"/>
      <c r="B155" s="14"/>
      <c r="C155" s="10"/>
      <c r="D155" s="18">
        <v>369.97</v>
      </c>
      <c r="E155" s="10">
        <v>4221</v>
      </c>
      <c r="F155" s="9" t="s">
        <v>53</v>
      </c>
      <c r="G155" s="28" t="s">
        <v>13</v>
      </c>
    </row>
    <row r="156" spans="1:7" ht="27" customHeight="1" thickBot="1" x14ac:dyDescent="0.3">
      <c r="A156" s="21" t="s">
        <v>14</v>
      </c>
      <c r="B156" s="22"/>
      <c r="C156" s="23"/>
      <c r="D156" s="24">
        <f>SUM(D152:D155)</f>
        <v>2224.7399999999998</v>
      </c>
      <c r="E156" s="23"/>
      <c r="F156" s="25"/>
      <c r="G156" s="26"/>
    </row>
    <row r="157" spans="1:7" x14ac:dyDescent="0.25">
      <c r="A157" s="9" t="s">
        <v>168</v>
      </c>
      <c r="B157" s="14" t="s">
        <v>169</v>
      </c>
      <c r="C157" s="10" t="s">
        <v>170</v>
      </c>
      <c r="D157" s="18">
        <v>244.99</v>
      </c>
      <c r="E157" s="10">
        <v>4221</v>
      </c>
      <c r="F157" s="9" t="s">
        <v>53</v>
      </c>
      <c r="G157" s="27" t="s">
        <v>13</v>
      </c>
    </row>
    <row r="158" spans="1:7" ht="27" customHeight="1" thickBot="1" x14ac:dyDescent="0.3">
      <c r="A158" s="21" t="s">
        <v>14</v>
      </c>
      <c r="B158" s="22"/>
      <c r="C158" s="23"/>
      <c r="D158" s="24">
        <f>SUM(D157:D157)</f>
        <v>244.99</v>
      </c>
      <c r="E158" s="23"/>
      <c r="F158" s="25"/>
      <c r="G158" s="26"/>
    </row>
    <row r="159" spans="1:7" x14ac:dyDescent="0.25">
      <c r="A159" s="9" t="s">
        <v>171</v>
      </c>
      <c r="B159" s="14" t="s">
        <v>172</v>
      </c>
      <c r="C159" s="10" t="s">
        <v>60</v>
      </c>
      <c r="D159" s="18">
        <v>10393.89</v>
      </c>
      <c r="E159" s="10">
        <v>3292</v>
      </c>
      <c r="F159" s="9" t="s">
        <v>91</v>
      </c>
      <c r="G159" s="27" t="s">
        <v>13</v>
      </c>
    </row>
    <row r="160" spans="1:7" ht="27" customHeight="1" thickBot="1" x14ac:dyDescent="0.3">
      <c r="A160" s="21" t="s">
        <v>14</v>
      </c>
      <c r="B160" s="22"/>
      <c r="C160" s="23"/>
      <c r="D160" s="24">
        <f>SUM(D159:D159)</f>
        <v>10393.89</v>
      </c>
      <c r="E160" s="23"/>
      <c r="F160" s="25"/>
      <c r="G160" s="26"/>
    </row>
    <row r="161" spans="1:7" x14ac:dyDescent="0.25">
      <c r="A161" s="9" t="s">
        <v>173</v>
      </c>
      <c r="B161" s="14" t="s">
        <v>174</v>
      </c>
      <c r="C161" s="10" t="s">
        <v>175</v>
      </c>
      <c r="D161" s="18">
        <v>10711.96</v>
      </c>
      <c r="E161" s="10">
        <v>3223</v>
      </c>
      <c r="F161" s="9" t="s">
        <v>130</v>
      </c>
      <c r="G161" s="27" t="s">
        <v>13</v>
      </c>
    </row>
    <row r="162" spans="1:7" ht="27" customHeight="1" thickBot="1" x14ac:dyDescent="0.3">
      <c r="A162" s="21" t="s">
        <v>14</v>
      </c>
      <c r="B162" s="22"/>
      <c r="C162" s="23"/>
      <c r="D162" s="24">
        <f>SUM(D161:D161)</f>
        <v>10711.96</v>
      </c>
      <c r="E162" s="23"/>
      <c r="F162" s="25"/>
      <c r="G162" s="26"/>
    </row>
    <row r="163" spans="1:7" x14ac:dyDescent="0.25">
      <c r="A163" s="48" t="s">
        <v>176</v>
      </c>
      <c r="B163" s="49" t="s">
        <v>177</v>
      </c>
      <c r="C163" s="50" t="s">
        <v>45</v>
      </c>
      <c r="D163" s="51">
        <v>10000</v>
      </c>
      <c r="E163" s="10">
        <v>4224</v>
      </c>
      <c r="F163" s="9" t="s">
        <v>83</v>
      </c>
      <c r="G163" s="27" t="s">
        <v>13</v>
      </c>
    </row>
    <row r="164" spans="1:7" ht="27" customHeight="1" thickBot="1" x14ac:dyDescent="0.3">
      <c r="A164" s="52" t="s">
        <v>14</v>
      </c>
      <c r="B164" s="53"/>
      <c r="C164" s="54"/>
      <c r="D164" s="55">
        <f>SUM(D163:D163)</f>
        <v>10000</v>
      </c>
      <c r="E164" s="23"/>
      <c r="F164" s="25"/>
      <c r="G164" s="26"/>
    </row>
    <row r="165" spans="1:7" x14ac:dyDescent="0.25">
      <c r="A165" s="9" t="s">
        <v>178</v>
      </c>
      <c r="B165" s="14" t="s">
        <v>179</v>
      </c>
      <c r="C165" s="10" t="s">
        <v>21</v>
      </c>
      <c r="D165" s="18">
        <v>116</v>
      </c>
      <c r="E165" s="10">
        <v>3293</v>
      </c>
      <c r="F165" s="9" t="s">
        <v>49</v>
      </c>
      <c r="G165" s="27" t="s">
        <v>13</v>
      </c>
    </row>
    <row r="166" spans="1:7" ht="27" customHeight="1" thickBot="1" x14ac:dyDescent="0.3">
      <c r="A166" s="21" t="s">
        <v>14</v>
      </c>
      <c r="B166" s="22"/>
      <c r="C166" s="23"/>
      <c r="D166" s="24">
        <f>SUM(D165:D165)</f>
        <v>116</v>
      </c>
      <c r="E166" s="23"/>
      <c r="F166" s="25"/>
      <c r="G166" s="26"/>
    </row>
    <row r="167" spans="1:7" x14ac:dyDescent="0.25">
      <c r="A167" s="9" t="s">
        <v>251</v>
      </c>
      <c r="B167" s="14" t="s">
        <v>251</v>
      </c>
      <c r="C167" s="10" t="s">
        <v>251</v>
      </c>
      <c r="D167" s="18">
        <v>15</v>
      </c>
      <c r="E167" s="10">
        <v>3211</v>
      </c>
      <c r="F167" s="9" t="s">
        <v>57</v>
      </c>
      <c r="G167" s="27" t="s">
        <v>13</v>
      </c>
    </row>
    <row r="168" spans="1:7" ht="27" customHeight="1" thickBot="1" x14ac:dyDescent="0.3">
      <c r="A168" s="21" t="s">
        <v>14</v>
      </c>
      <c r="B168" s="22"/>
      <c r="C168" s="23"/>
      <c r="D168" s="24">
        <f>SUM(D167:D167)</f>
        <v>15</v>
      </c>
      <c r="E168" s="23"/>
      <c r="F168" s="25"/>
      <c r="G168" s="26"/>
    </row>
    <row r="169" spans="1:7" x14ac:dyDescent="0.25">
      <c r="A169" s="9" t="s">
        <v>180</v>
      </c>
      <c r="B169" s="14" t="s">
        <v>181</v>
      </c>
      <c r="C169" s="10" t="s">
        <v>182</v>
      </c>
      <c r="D169" s="18">
        <v>924.23</v>
      </c>
      <c r="E169" s="10">
        <v>4221</v>
      </c>
      <c r="F169" s="9" t="s">
        <v>53</v>
      </c>
      <c r="G169" s="27" t="s">
        <v>13</v>
      </c>
    </row>
    <row r="170" spans="1:7" ht="27" customHeight="1" thickBot="1" x14ac:dyDescent="0.3">
      <c r="A170" s="21" t="s">
        <v>14</v>
      </c>
      <c r="B170" s="22"/>
      <c r="C170" s="23"/>
      <c r="D170" s="24">
        <f>SUM(D169:D169)</f>
        <v>924.23</v>
      </c>
      <c r="E170" s="23"/>
      <c r="F170" s="25"/>
      <c r="G170" s="26"/>
    </row>
    <row r="171" spans="1:7" x14ac:dyDescent="0.25">
      <c r="A171" s="9" t="s">
        <v>183</v>
      </c>
      <c r="B171" s="14" t="s">
        <v>184</v>
      </c>
      <c r="C171" s="10" t="s">
        <v>45</v>
      </c>
      <c r="D171" s="18">
        <v>463.21</v>
      </c>
      <c r="E171" s="10">
        <v>3241</v>
      </c>
      <c r="F171" s="9" t="s">
        <v>153</v>
      </c>
      <c r="G171" s="27" t="s">
        <v>13</v>
      </c>
    </row>
    <row r="172" spans="1:7" ht="27" customHeight="1" thickBot="1" x14ac:dyDescent="0.3">
      <c r="A172" s="21" t="s">
        <v>14</v>
      </c>
      <c r="B172" s="22"/>
      <c r="C172" s="23"/>
      <c r="D172" s="24">
        <f>SUM(D171:D171)</f>
        <v>463.21</v>
      </c>
      <c r="E172" s="23"/>
      <c r="F172" s="25"/>
      <c r="G172" s="26"/>
    </row>
    <row r="173" spans="1:7" x14ac:dyDescent="0.25">
      <c r="A173" s="9" t="s">
        <v>185</v>
      </c>
      <c r="B173" s="14" t="s">
        <v>186</v>
      </c>
      <c r="C173" s="10" t="s">
        <v>187</v>
      </c>
      <c r="D173" s="18">
        <v>94.24</v>
      </c>
      <c r="E173" s="10">
        <v>3238</v>
      </c>
      <c r="F173" s="9" t="s">
        <v>22</v>
      </c>
      <c r="G173" s="27" t="s">
        <v>13</v>
      </c>
    </row>
    <row r="174" spans="1:7" ht="27" customHeight="1" thickBot="1" x14ac:dyDescent="0.3">
      <c r="A174" s="21" t="s">
        <v>14</v>
      </c>
      <c r="B174" s="22"/>
      <c r="C174" s="23"/>
      <c r="D174" s="24">
        <f>SUM(D173:D173)</f>
        <v>94.24</v>
      </c>
      <c r="E174" s="23"/>
      <c r="F174" s="25"/>
      <c r="G174" s="26"/>
    </row>
    <row r="175" spans="1:7" x14ac:dyDescent="0.25">
      <c r="A175" s="9" t="s">
        <v>188</v>
      </c>
      <c r="B175" s="14" t="s">
        <v>189</v>
      </c>
      <c r="C175" s="10" t="s">
        <v>190</v>
      </c>
      <c r="D175" s="18">
        <v>8444</v>
      </c>
      <c r="E175" s="10">
        <v>4224</v>
      </c>
      <c r="F175" s="9" t="s">
        <v>83</v>
      </c>
      <c r="G175" s="27" t="s">
        <v>13</v>
      </c>
    </row>
    <row r="176" spans="1:7" ht="27" customHeight="1" thickBot="1" x14ac:dyDescent="0.3">
      <c r="A176" s="21" t="s">
        <v>14</v>
      </c>
      <c r="B176" s="22"/>
      <c r="C176" s="23"/>
      <c r="D176" s="24">
        <f>SUM(D175:D175)</f>
        <v>8444</v>
      </c>
      <c r="E176" s="23"/>
      <c r="F176" s="25"/>
      <c r="G176" s="26"/>
    </row>
    <row r="177" spans="1:7" x14ac:dyDescent="0.25">
      <c r="A177" s="9" t="s">
        <v>191</v>
      </c>
      <c r="B177" s="14" t="s">
        <v>192</v>
      </c>
      <c r="C177" s="10" t="s">
        <v>17</v>
      </c>
      <c r="D177" s="18">
        <v>2000</v>
      </c>
      <c r="E177" s="10">
        <v>3238</v>
      </c>
      <c r="F177" s="9" t="s">
        <v>22</v>
      </c>
      <c r="G177" s="27" t="s">
        <v>13</v>
      </c>
    </row>
    <row r="178" spans="1:7" ht="27" customHeight="1" thickBot="1" x14ac:dyDescent="0.3">
      <c r="A178" s="21" t="s">
        <v>14</v>
      </c>
      <c r="B178" s="22"/>
      <c r="C178" s="23"/>
      <c r="D178" s="24">
        <f>SUM(D177:D177)</f>
        <v>2000</v>
      </c>
      <c r="E178" s="23"/>
      <c r="F178" s="25"/>
      <c r="G178" s="26"/>
    </row>
    <row r="179" spans="1:7" x14ac:dyDescent="0.25">
      <c r="A179" s="9" t="s">
        <v>193</v>
      </c>
      <c r="B179" s="14" t="s">
        <v>194</v>
      </c>
      <c r="C179" s="10" t="s">
        <v>21</v>
      </c>
      <c r="D179" s="18">
        <v>289.94</v>
      </c>
      <c r="E179" s="10">
        <v>3431</v>
      </c>
      <c r="F179" s="9" t="s">
        <v>46</v>
      </c>
      <c r="G179" s="27" t="s">
        <v>13</v>
      </c>
    </row>
    <row r="180" spans="1:7" x14ac:dyDescent="0.25">
      <c r="A180" s="9"/>
      <c r="B180" s="14"/>
      <c r="C180" s="10"/>
      <c r="D180" s="18"/>
      <c r="E180" s="10"/>
      <c r="F180" s="9"/>
      <c r="G180" s="28"/>
    </row>
    <row r="181" spans="1:7" ht="27" customHeight="1" thickBot="1" x14ac:dyDescent="0.3">
      <c r="A181" s="21" t="s">
        <v>14</v>
      </c>
      <c r="B181" s="22"/>
      <c r="C181" s="23"/>
      <c r="D181" s="24">
        <f>SUM(D179:D180)</f>
        <v>289.94</v>
      </c>
      <c r="E181" s="23"/>
      <c r="F181" s="25"/>
      <c r="G181" s="26"/>
    </row>
    <row r="182" spans="1:7" x14ac:dyDescent="0.25">
      <c r="A182" s="37" t="s">
        <v>195</v>
      </c>
      <c r="B182" s="38" t="s">
        <v>196</v>
      </c>
      <c r="C182" s="39" t="s">
        <v>197</v>
      </c>
      <c r="D182" s="40">
        <v>1099.8900000000001</v>
      </c>
      <c r="E182" s="10">
        <v>4221</v>
      </c>
      <c r="F182" s="9" t="s">
        <v>53</v>
      </c>
      <c r="G182" s="41" t="s">
        <v>13</v>
      </c>
    </row>
    <row r="183" spans="1:7" ht="27" customHeight="1" thickBot="1" x14ac:dyDescent="0.3">
      <c r="A183" s="42" t="s">
        <v>14</v>
      </c>
      <c r="B183" s="43"/>
      <c r="C183" s="44"/>
      <c r="D183" s="45">
        <f>SUM(D182:D182)</f>
        <v>1099.8900000000001</v>
      </c>
      <c r="E183" s="44"/>
      <c r="F183" s="46"/>
      <c r="G183" s="47"/>
    </row>
    <row r="184" spans="1:7" x14ac:dyDescent="0.25">
      <c r="A184" s="9" t="s">
        <v>198</v>
      </c>
      <c r="B184" s="14" t="s">
        <v>199</v>
      </c>
      <c r="C184" s="10" t="s">
        <v>200</v>
      </c>
      <c r="D184" s="18">
        <v>233.6</v>
      </c>
      <c r="E184" s="10">
        <v>3212</v>
      </c>
      <c r="F184" s="9" t="s">
        <v>201</v>
      </c>
      <c r="G184" s="27" t="s">
        <v>13</v>
      </c>
    </row>
    <row r="185" spans="1:7" x14ac:dyDescent="0.25">
      <c r="A185" s="9"/>
      <c r="B185" s="14"/>
      <c r="C185" s="10"/>
      <c r="D185" s="18">
        <v>233.6</v>
      </c>
      <c r="E185" s="10">
        <v>3212</v>
      </c>
      <c r="F185" s="9" t="s">
        <v>201</v>
      </c>
      <c r="G185" s="28" t="s">
        <v>13</v>
      </c>
    </row>
    <row r="186" spans="1:7" ht="27" customHeight="1" thickBot="1" x14ac:dyDescent="0.3">
      <c r="A186" s="21" t="s">
        <v>14</v>
      </c>
      <c r="B186" s="22"/>
      <c r="C186" s="23"/>
      <c r="D186" s="24">
        <f>SUM(D184:D185)</f>
        <v>467.2</v>
      </c>
      <c r="E186" s="23"/>
      <c r="F186" s="25"/>
      <c r="G186" s="26"/>
    </row>
    <row r="187" spans="1:7" x14ac:dyDescent="0.25">
      <c r="A187" s="9" t="s">
        <v>202</v>
      </c>
      <c r="B187" s="14" t="s">
        <v>203</v>
      </c>
      <c r="C187" s="10" t="s">
        <v>28</v>
      </c>
      <c r="D187" s="18">
        <v>465</v>
      </c>
      <c r="E187" s="10">
        <v>3299</v>
      </c>
      <c r="F187" s="9" t="s">
        <v>204</v>
      </c>
      <c r="G187" s="27" t="s">
        <v>13</v>
      </c>
    </row>
    <row r="188" spans="1:7" ht="27" customHeight="1" thickBot="1" x14ac:dyDescent="0.3">
      <c r="A188" s="21" t="s">
        <v>14</v>
      </c>
      <c r="B188" s="22"/>
      <c r="C188" s="23"/>
      <c r="D188" s="24">
        <f>SUM(D187:D187)</f>
        <v>465</v>
      </c>
      <c r="E188" s="23"/>
      <c r="F188" s="25"/>
      <c r="G188" s="26"/>
    </row>
    <row r="189" spans="1:7" x14ac:dyDescent="0.25">
      <c r="A189" s="9" t="s">
        <v>205</v>
      </c>
      <c r="B189" s="14" t="s">
        <v>206</v>
      </c>
      <c r="C189" s="10" t="s">
        <v>207</v>
      </c>
      <c r="D189" s="18">
        <v>69.02</v>
      </c>
      <c r="E189" s="10">
        <v>3295</v>
      </c>
      <c r="F189" s="9" t="s">
        <v>110</v>
      </c>
      <c r="G189" s="27" t="s">
        <v>13</v>
      </c>
    </row>
    <row r="190" spans="1:7" x14ac:dyDescent="0.25">
      <c r="A190" s="9"/>
      <c r="B190" s="14"/>
      <c r="C190" s="10"/>
      <c r="D190" s="18">
        <v>0.05</v>
      </c>
      <c r="E190" s="10">
        <v>3433</v>
      </c>
      <c r="F190" s="9" t="s">
        <v>142</v>
      </c>
      <c r="G190" s="28" t="s">
        <v>13</v>
      </c>
    </row>
    <row r="191" spans="1:7" ht="27" customHeight="1" thickBot="1" x14ac:dyDescent="0.3">
      <c r="A191" s="21" t="s">
        <v>14</v>
      </c>
      <c r="B191" s="22"/>
      <c r="C191" s="23"/>
      <c r="D191" s="24">
        <f>SUM(D189:D190)</f>
        <v>69.069999999999993</v>
      </c>
      <c r="E191" s="23"/>
      <c r="F191" s="25"/>
      <c r="G191" s="26"/>
    </row>
    <row r="192" spans="1:7" x14ac:dyDescent="0.25">
      <c r="A192" s="9" t="s">
        <v>208</v>
      </c>
      <c r="B192" s="14" t="s">
        <v>209</v>
      </c>
      <c r="C192" s="10" t="s">
        <v>17</v>
      </c>
      <c r="D192" s="18">
        <v>237.3</v>
      </c>
      <c r="E192" s="10">
        <v>3221</v>
      </c>
      <c r="F192" s="9" t="s">
        <v>18</v>
      </c>
      <c r="G192" s="27" t="s">
        <v>13</v>
      </c>
    </row>
    <row r="193" spans="1:7" ht="27" customHeight="1" thickBot="1" x14ac:dyDescent="0.3">
      <c r="A193" s="21" t="s">
        <v>14</v>
      </c>
      <c r="B193" s="22"/>
      <c r="C193" s="23"/>
      <c r="D193" s="24">
        <f>SUM(D192:D192)</f>
        <v>237.3</v>
      </c>
      <c r="E193" s="23"/>
      <c r="F193" s="25"/>
      <c r="G193" s="26"/>
    </row>
    <row r="194" spans="1:7" x14ac:dyDescent="0.25">
      <c r="A194" s="9" t="s">
        <v>210</v>
      </c>
      <c r="B194" s="14"/>
      <c r="C194" s="10" t="s">
        <v>211</v>
      </c>
      <c r="D194" s="18">
        <v>510</v>
      </c>
      <c r="E194" s="10">
        <v>3233</v>
      </c>
      <c r="F194" s="9" t="s">
        <v>145</v>
      </c>
      <c r="G194" s="27" t="s">
        <v>13</v>
      </c>
    </row>
    <row r="195" spans="1:7" ht="27" customHeight="1" thickBot="1" x14ac:dyDescent="0.3">
      <c r="A195" s="21" t="s">
        <v>14</v>
      </c>
      <c r="B195" s="22"/>
      <c r="C195" s="23"/>
      <c r="D195" s="24">
        <f>SUM(D194:D194)</f>
        <v>510</v>
      </c>
      <c r="E195" s="23"/>
      <c r="F195" s="25"/>
      <c r="G195" s="26"/>
    </row>
    <row r="196" spans="1:7" x14ac:dyDescent="0.25">
      <c r="A196" s="9" t="s">
        <v>212</v>
      </c>
      <c r="B196" s="14" t="s">
        <v>213</v>
      </c>
      <c r="C196" s="10" t="s">
        <v>214</v>
      </c>
      <c r="D196" s="18">
        <v>240.08</v>
      </c>
      <c r="E196" s="10">
        <v>3222</v>
      </c>
      <c r="F196" s="9" t="s">
        <v>25</v>
      </c>
      <c r="G196" s="27" t="s">
        <v>13</v>
      </c>
    </row>
    <row r="197" spans="1:7" ht="27" customHeight="1" thickBot="1" x14ac:dyDescent="0.3">
      <c r="A197" s="21" t="s">
        <v>14</v>
      </c>
      <c r="B197" s="22"/>
      <c r="C197" s="23"/>
      <c r="D197" s="24">
        <f>SUM(D196:D196)</f>
        <v>240.08</v>
      </c>
      <c r="E197" s="23"/>
      <c r="F197" s="25"/>
      <c r="G197" s="26"/>
    </row>
    <row r="198" spans="1:7" x14ac:dyDescent="0.25">
      <c r="A198" s="9" t="s">
        <v>215</v>
      </c>
      <c r="B198" s="14" t="s">
        <v>251</v>
      </c>
      <c r="C198" s="10" t="s">
        <v>251</v>
      </c>
      <c r="D198" s="18">
        <v>705</v>
      </c>
      <c r="E198" s="10">
        <v>3232</v>
      </c>
      <c r="F198" s="9" t="s">
        <v>38</v>
      </c>
      <c r="G198" s="27" t="s">
        <v>13</v>
      </c>
    </row>
    <row r="199" spans="1:7" ht="27" customHeight="1" thickBot="1" x14ac:dyDescent="0.3">
      <c r="A199" s="21" t="s">
        <v>14</v>
      </c>
      <c r="B199" s="22"/>
      <c r="C199" s="23"/>
      <c r="D199" s="24">
        <f>SUM(D198:D198)</f>
        <v>705</v>
      </c>
      <c r="E199" s="23"/>
      <c r="F199" s="25"/>
      <c r="G199" s="26"/>
    </row>
    <row r="200" spans="1:7" x14ac:dyDescent="0.25">
      <c r="A200" s="9" t="s">
        <v>216</v>
      </c>
      <c r="B200" s="14" t="s">
        <v>217</v>
      </c>
      <c r="C200" s="10" t="s">
        <v>218</v>
      </c>
      <c r="D200" s="18">
        <v>985.5</v>
      </c>
      <c r="E200" s="10">
        <v>3235</v>
      </c>
      <c r="F200" s="9" t="s">
        <v>86</v>
      </c>
      <c r="G200" s="27" t="s">
        <v>13</v>
      </c>
    </row>
    <row r="201" spans="1:7" ht="27" customHeight="1" thickBot="1" x14ac:dyDescent="0.3">
      <c r="A201" s="21" t="s">
        <v>14</v>
      </c>
      <c r="B201" s="22"/>
      <c r="C201" s="23"/>
      <c r="D201" s="24">
        <f>SUM(D200:D200)</f>
        <v>985.5</v>
      </c>
      <c r="E201" s="23"/>
      <c r="F201" s="25"/>
      <c r="G201" s="26"/>
    </row>
    <row r="202" spans="1:7" x14ac:dyDescent="0.25">
      <c r="A202" s="9" t="s">
        <v>219</v>
      </c>
      <c r="B202" s="14" t="s">
        <v>220</v>
      </c>
      <c r="C202" s="10" t="s">
        <v>221</v>
      </c>
      <c r="D202" s="18">
        <v>1379.27</v>
      </c>
      <c r="E202" s="10">
        <v>4224</v>
      </c>
      <c r="F202" s="9" t="s">
        <v>83</v>
      </c>
      <c r="G202" s="27" t="s">
        <v>13</v>
      </c>
    </row>
    <row r="203" spans="1:7" ht="27" customHeight="1" thickBot="1" x14ac:dyDescent="0.3">
      <c r="A203" s="21" t="s">
        <v>14</v>
      </c>
      <c r="B203" s="22"/>
      <c r="C203" s="23"/>
      <c r="D203" s="24">
        <f>SUM(D202:D202)</f>
        <v>1379.27</v>
      </c>
      <c r="E203" s="23"/>
      <c r="F203" s="25"/>
      <c r="G203" s="26"/>
    </row>
    <row r="204" spans="1:7" x14ac:dyDescent="0.25">
      <c r="A204" s="9" t="s">
        <v>222</v>
      </c>
      <c r="B204" s="14"/>
      <c r="C204" s="10" t="s">
        <v>223</v>
      </c>
      <c r="D204" s="18">
        <v>495</v>
      </c>
      <c r="E204" s="10">
        <v>3222</v>
      </c>
      <c r="F204" s="9" t="s">
        <v>25</v>
      </c>
      <c r="G204" s="27" t="s">
        <v>13</v>
      </c>
    </row>
    <row r="205" spans="1:7" ht="27" customHeight="1" thickBot="1" x14ac:dyDescent="0.3">
      <c r="A205" s="21" t="s">
        <v>14</v>
      </c>
      <c r="B205" s="22"/>
      <c r="C205" s="23"/>
      <c r="D205" s="24">
        <f>SUM(D204:D204)</f>
        <v>495</v>
      </c>
      <c r="E205" s="23"/>
      <c r="F205" s="25"/>
      <c r="G205" s="26"/>
    </row>
    <row r="206" spans="1:7" x14ac:dyDescent="0.25">
      <c r="A206" s="9" t="s">
        <v>251</v>
      </c>
      <c r="B206" s="14" t="s">
        <v>251</v>
      </c>
      <c r="C206" s="10" t="s">
        <v>251</v>
      </c>
      <c r="D206" s="18">
        <v>201.7</v>
      </c>
      <c r="E206" s="10">
        <v>3241</v>
      </c>
      <c r="F206" s="9" t="s">
        <v>153</v>
      </c>
      <c r="G206" s="27" t="s">
        <v>13</v>
      </c>
    </row>
    <row r="207" spans="1:7" ht="27" customHeight="1" thickBot="1" x14ac:dyDescent="0.3">
      <c r="A207" s="21" t="s">
        <v>14</v>
      </c>
      <c r="B207" s="22"/>
      <c r="C207" s="23"/>
      <c r="D207" s="24">
        <f>SUM(D206:D206)</f>
        <v>201.7</v>
      </c>
      <c r="E207" s="23"/>
      <c r="F207" s="25"/>
      <c r="G207" s="26"/>
    </row>
    <row r="208" spans="1:7" x14ac:dyDescent="0.25">
      <c r="A208" s="9" t="s">
        <v>224</v>
      </c>
      <c r="B208" s="14" t="s">
        <v>225</v>
      </c>
      <c r="C208" s="10" t="s">
        <v>207</v>
      </c>
      <c r="D208" s="18">
        <v>634.29</v>
      </c>
      <c r="E208" s="10">
        <v>3211</v>
      </c>
      <c r="F208" s="9" t="s">
        <v>57</v>
      </c>
      <c r="G208" s="27" t="s">
        <v>13</v>
      </c>
    </row>
    <row r="209" spans="1:7" ht="27" customHeight="1" thickBot="1" x14ac:dyDescent="0.3">
      <c r="A209" s="21" t="s">
        <v>14</v>
      </c>
      <c r="B209" s="22"/>
      <c r="C209" s="23"/>
      <c r="D209" s="24">
        <f>SUM(D208:D208)</f>
        <v>634.29</v>
      </c>
      <c r="E209" s="23"/>
      <c r="F209" s="25"/>
      <c r="G209" s="26"/>
    </row>
    <row r="210" spans="1:7" x14ac:dyDescent="0.25">
      <c r="A210" s="9" t="s">
        <v>226</v>
      </c>
      <c r="B210" s="14" t="s">
        <v>227</v>
      </c>
      <c r="C210" s="10" t="s">
        <v>17</v>
      </c>
      <c r="D210" s="18">
        <v>112.9</v>
      </c>
      <c r="E210" s="10">
        <v>3222</v>
      </c>
      <c r="F210" s="9" t="s">
        <v>25</v>
      </c>
      <c r="G210" s="27" t="s">
        <v>13</v>
      </c>
    </row>
    <row r="211" spans="1:7" ht="27" customHeight="1" thickBot="1" x14ac:dyDescent="0.3">
      <c r="A211" s="21" t="s">
        <v>14</v>
      </c>
      <c r="B211" s="22"/>
      <c r="C211" s="23"/>
      <c r="D211" s="24">
        <f>SUM(D210:D210)</f>
        <v>112.9</v>
      </c>
      <c r="E211" s="23"/>
      <c r="F211" s="25"/>
      <c r="G211" s="26"/>
    </row>
    <row r="212" spans="1:7" x14ac:dyDescent="0.25">
      <c r="A212" s="9" t="s">
        <v>228</v>
      </c>
      <c r="B212" s="14" t="s">
        <v>229</v>
      </c>
      <c r="C212" s="10" t="s">
        <v>35</v>
      </c>
      <c r="D212" s="18">
        <v>25</v>
      </c>
      <c r="E212" s="10">
        <v>3232</v>
      </c>
      <c r="F212" s="9" t="s">
        <v>38</v>
      </c>
      <c r="G212" s="27" t="s">
        <v>13</v>
      </c>
    </row>
    <row r="213" spans="1:7" ht="27" customHeight="1" thickBot="1" x14ac:dyDescent="0.3">
      <c r="A213" s="21" t="s">
        <v>14</v>
      </c>
      <c r="B213" s="22"/>
      <c r="C213" s="23"/>
      <c r="D213" s="24">
        <f>SUM(D212:D212)</f>
        <v>25</v>
      </c>
      <c r="E213" s="23"/>
      <c r="F213" s="25"/>
      <c r="G213" s="26"/>
    </row>
    <row r="214" spans="1:7" x14ac:dyDescent="0.25">
      <c r="A214" s="9" t="s">
        <v>230</v>
      </c>
      <c r="B214" s="14" t="s">
        <v>231</v>
      </c>
      <c r="C214" s="10" t="s">
        <v>21</v>
      </c>
      <c r="D214" s="18">
        <v>1115.83</v>
      </c>
      <c r="E214" s="10">
        <v>3234</v>
      </c>
      <c r="F214" s="9" t="s">
        <v>78</v>
      </c>
      <c r="G214" s="27" t="s">
        <v>13</v>
      </c>
    </row>
    <row r="215" spans="1:7" ht="27" customHeight="1" thickBot="1" x14ac:dyDescent="0.3">
      <c r="A215" s="21" t="s">
        <v>14</v>
      </c>
      <c r="B215" s="22"/>
      <c r="C215" s="23"/>
      <c r="D215" s="24">
        <f>SUM(D214:D214)</f>
        <v>1115.83</v>
      </c>
      <c r="E215" s="23"/>
      <c r="F215" s="25"/>
      <c r="G215" s="26"/>
    </row>
    <row r="216" spans="1:7" x14ac:dyDescent="0.25">
      <c r="A216" s="9" t="s">
        <v>232</v>
      </c>
      <c r="B216" s="14"/>
      <c r="C216" s="10" t="s">
        <v>233</v>
      </c>
      <c r="D216" s="18">
        <v>1680</v>
      </c>
      <c r="E216" s="10">
        <v>3235</v>
      </c>
      <c r="F216" s="9" t="s">
        <v>86</v>
      </c>
      <c r="G216" s="27" t="s">
        <v>13</v>
      </c>
    </row>
    <row r="217" spans="1:7" ht="27" customHeight="1" thickBot="1" x14ac:dyDescent="0.3">
      <c r="A217" s="21" t="s">
        <v>14</v>
      </c>
      <c r="B217" s="22"/>
      <c r="C217" s="23"/>
      <c r="D217" s="24">
        <f>SUM(D216:D216)</f>
        <v>1680</v>
      </c>
      <c r="E217" s="23"/>
      <c r="F217" s="25"/>
      <c r="G217" s="26"/>
    </row>
    <row r="218" spans="1:7" x14ac:dyDescent="0.25">
      <c r="A218" s="9" t="s">
        <v>234</v>
      </c>
      <c r="B218" s="14" t="s">
        <v>235</v>
      </c>
      <c r="C218" s="10" t="s">
        <v>236</v>
      </c>
      <c r="D218" s="18">
        <v>36571.410000000003</v>
      </c>
      <c r="E218" s="10">
        <v>3232</v>
      </c>
      <c r="F218" s="9" t="s">
        <v>38</v>
      </c>
      <c r="G218" s="27" t="s">
        <v>13</v>
      </c>
    </row>
    <row r="219" spans="1:7" ht="27" customHeight="1" thickBot="1" x14ac:dyDescent="0.3">
      <c r="A219" s="21" t="s">
        <v>14</v>
      </c>
      <c r="B219" s="22"/>
      <c r="C219" s="23"/>
      <c r="D219" s="24">
        <f>SUM(D218:D218)</f>
        <v>36571.410000000003</v>
      </c>
      <c r="E219" s="23"/>
      <c r="F219" s="25"/>
      <c r="G219" s="26"/>
    </row>
    <row r="220" spans="1:7" x14ac:dyDescent="0.25">
      <c r="A220" s="9" t="s">
        <v>237</v>
      </c>
      <c r="B220" s="14" t="s">
        <v>238</v>
      </c>
      <c r="C220" s="10" t="s">
        <v>45</v>
      </c>
      <c r="D220" s="18">
        <v>3252.5</v>
      </c>
      <c r="E220" s="10">
        <v>3222</v>
      </c>
      <c r="F220" s="9" t="s">
        <v>25</v>
      </c>
      <c r="G220" s="27" t="s">
        <v>13</v>
      </c>
    </row>
    <row r="221" spans="1:7" ht="27" customHeight="1" thickBot="1" x14ac:dyDescent="0.3">
      <c r="A221" s="21" t="s">
        <v>14</v>
      </c>
      <c r="B221" s="22"/>
      <c r="C221" s="23"/>
      <c r="D221" s="24">
        <f>SUM(D220:D220)</f>
        <v>3252.5</v>
      </c>
      <c r="E221" s="23"/>
      <c r="F221" s="25"/>
      <c r="G221" s="26"/>
    </row>
    <row r="222" spans="1:7" x14ac:dyDescent="0.25">
      <c r="A222" s="9" t="s">
        <v>239</v>
      </c>
      <c r="B222" s="14" t="s">
        <v>240</v>
      </c>
      <c r="C222" s="10" t="s">
        <v>241</v>
      </c>
      <c r="D222" s="18">
        <v>15000</v>
      </c>
      <c r="E222" s="10">
        <v>3237</v>
      </c>
      <c r="F222" s="9" t="s">
        <v>152</v>
      </c>
      <c r="G222" s="27" t="s">
        <v>13</v>
      </c>
    </row>
    <row r="223" spans="1:7" ht="27" customHeight="1" thickBot="1" x14ac:dyDescent="0.3">
      <c r="A223" s="21" t="s">
        <v>14</v>
      </c>
      <c r="B223" s="22"/>
      <c r="C223" s="23"/>
      <c r="D223" s="24">
        <f>SUM(D222:D222)</f>
        <v>15000</v>
      </c>
      <c r="E223" s="23"/>
      <c r="F223" s="25"/>
      <c r="G223" s="26"/>
    </row>
    <row r="224" spans="1:7" x14ac:dyDescent="0.25">
      <c r="A224" s="9" t="s">
        <v>242</v>
      </c>
      <c r="B224" s="14" t="s">
        <v>243</v>
      </c>
      <c r="C224" s="10" t="s">
        <v>207</v>
      </c>
      <c r="D224" s="18">
        <v>504</v>
      </c>
      <c r="E224" s="10">
        <v>3295</v>
      </c>
      <c r="F224" s="9" t="s">
        <v>110</v>
      </c>
      <c r="G224" s="27" t="s">
        <v>13</v>
      </c>
    </row>
    <row r="225" spans="1:7" ht="27" customHeight="1" thickBot="1" x14ac:dyDescent="0.3">
      <c r="A225" s="21" t="s">
        <v>14</v>
      </c>
      <c r="B225" s="22"/>
      <c r="C225" s="23"/>
      <c r="D225" s="24">
        <f>SUM(D224:D224)</f>
        <v>504</v>
      </c>
      <c r="E225" s="23"/>
      <c r="F225" s="25"/>
      <c r="G225" s="26"/>
    </row>
    <row r="226" spans="1:7" x14ac:dyDescent="0.25">
      <c r="A226" s="9" t="s">
        <v>251</v>
      </c>
      <c r="B226" s="14" t="s">
        <v>251</v>
      </c>
      <c r="C226" s="10" t="s">
        <v>251</v>
      </c>
      <c r="D226" s="18">
        <v>117.2</v>
      </c>
      <c r="E226" s="10">
        <v>3211</v>
      </c>
      <c r="F226" s="9" t="s">
        <v>57</v>
      </c>
      <c r="G226" s="27" t="s">
        <v>13</v>
      </c>
    </row>
    <row r="227" spans="1:7" ht="27" customHeight="1" thickBot="1" x14ac:dyDescent="0.3">
      <c r="A227" s="21" t="s">
        <v>14</v>
      </c>
      <c r="B227" s="22"/>
      <c r="C227" s="23"/>
      <c r="D227" s="24">
        <f>SUM(D226:D226)</f>
        <v>117.2</v>
      </c>
      <c r="E227" s="23"/>
      <c r="F227" s="25"/>
      <c r="G227" s="26"/>
    </row>
    <row r="228" spans="1:7" x14ac:dyDescent="0.25">
      <c r="A228" s="9" t="s">
        <v>244</v>
      </c>
      <c r="B228" s="14" t="s">
        <v>251</v>
      </c>
      <c r="C228" s="10" t="s">
        <v>251</v>
      </c>
      <c r="D228" s="18">
        <v>4000</v>
      </c>
      <c r="E228" s="10">
        <v>3721</v>
      </c>
      <c r="F228" s="9" t="s">
        <v>245</v>
      </c>
      <c r="G228" s="27" t="s">
        <v>13</v>
      </c>
    </row>
    <row r="229" spans="1:7" ht="27" customHeight="1" thickBot="1" x14ac:dyDescent="0.3">
      <c r="A229" s="21" t="s">
        <v>14</v>
      </c>
      <c r="B229" s="22"/>
      <c r="C229" s="23"/>
      <c r="D229" s="24">
        <f>SUM(D228:D228)</f>
        <v>4000</v>
      </c>
      <c r="E229" s="23"/>
      <c r="F229" s="25"/>
      <c r="G229" s="26"/>
    </row>
    <row r="230" spans="1:7" x14ac:dyDescent="0.25">
      <c r="A230" s="9" t="s">
        <v>251</v>
      </c>
      <c r="B230" s="14" t="s">
        <v>251</v>
      </c>
      <c r="C230" s="10" t="s">
        <v>251</v>
      </c>
      <c r="D230" s="18">
        <v>4655.12</v>
      </c>
      <c r="E230" s="10">
        <v>3211</v>
      </c>
      <c r="F230" s="9" t="s">
        <v>57</v>
      </c>
      <c r="G230" s="27" t="s">
        <v>13</v>
      </c>
    </row>
    <row r="231" spans="1:7" ht="27" customHeight="1" thickBot="1" x14ac:dyDescent="0.3">
      <c r="A231" s="21" t="s">
        <v>14</v>
      </c>
      <c r="B231" s="22"/>
      <c r="C231" s="23"/>
      <c r="D231" s="24">
        <f>SUM(D230:D230)</f>
        <v>4655.12</v>
      </c>
      <c r="E231" s="23"/>
      <c r="F231" s="25"/>
      <c r="G231" s="26"/>
    </row>
    <row r="232" spans="1:7" x14ac:dyDescent="0.25">
      <c r="A232" s="9" t="s">
        <v>251</v>
      </c>
      <c r="B232" s="14" t="s">
        <v>251</v>
      </c>
      <c r="C232" s="10" t="s">
        <v>251</v>
      </c>
      <c r="D232" s="18">
        <v>711.96</v>
      </c>
      <c r="E232" s="10">
        <v>3211</v>
      </c>
      <c r="F232" s="9" t="s">
        <v>57</v>
      </c>
      <c r="G232" s="27" t="s">
        <v>13</v>
      </c>
    </row>
    <row r="233" spans="1:7" ht="27" customHeight="1" thickBot="1" x14ac:dyDescent="0.3">
      <c r="A233" s="21" t="s">
        <v>14</v>
      </c>
      <c r="B233" s="22"/>
      <c r="C233" s="23"/>
      <c r="D233" s="24">
        <f>SUM(D232:D232)</f>
        <v>711.96</v>
      </c>
      <c r="E233" s="23"/>
      <c r="F233" s="25"/>
      <c r="G233" s="26"/>
    </row>
    <row r="234" spans="1:7" x14ac:dyDescent="0.25">
      <c r="A234" s="9" t="s">
        <v>251</v>
      </c>
      <c r="B234" s="14" t="s">
        <v>251</v>
      </c>
      <c r="C234" s="10" t="s">
        <v>251</v>
      </c>
      <c r="D234" s="18">
        <v>342.2</v>
      </c>
      <c r="E234" s="10">
        <v>3211</v>
      </c>
      <c r="F234" s="9" t="s">
        <v>57</v>
      </c>
      <c r="G234" s="27" t="s">
        <v>13</v>
      </c>
    </row>
    <row r="235" spans="1:7" ht="27" customHeight="1" thickBot="1" x14ac:dyDescent="0.3">
      <c r="A235" s="21" t="s">
        <v>14</v>
      </c>
      <c r="B235" s="22"/>
      <c r="C235" s="23"/>
      <c r="D235" s="24">
        <f>SUM(D234:D234)</f>
        <v>342.2</v>
      </c>
      <c r="E235" s="23"/>
      <c r="F235" s="25"/>
      <c r="G235" s="26"/>
    </row>
    <row r="236" spans="1:7" x14ac:dyDescent="0.25">
      <c r="A236" s="9" t="s">
        <v>251</v>
      </c>
      <c r="B236" s="14" t="s">
        <v>251</v>
      </c>
      <c r="C236" s="10" t="s">
        <v>251</v>
      </c>
      <c r="D236" s="18">
        <v>673.04</v>
      </c>
      <c r="E236" s="10">
        <v>3211</v>
      </c>
      <c r="F236" s="9" t="s">
        <v>57</v>
      </c>
      <c r="G236" s="27" t="s">
        <v>13</v>
      </c>
    </row>
    <row r="237" spans="1:7" ht="27" customHeight="1" thickBot="1" x14ac:dyDescent="0.3">
      <c r="A237" s="21" t="s">
        <v>14</v>
      </c>
      <c r="B237" s="22"/>
      <c r="C237" s="23"/>
      <c r="D237" s="24">
        <f>SUM(D236:D236)</f>
        <v>673.04</v>
      </c>
      <c r="E237" s="23"/>
      <c r="F237" s="25"/>
      <c r="G237" s="26"/>
    </row>
    <row r="238" spans="1:7" x14ac:dyDescent="0.25">
      <c r="A238" s="71" t="s">
        <v>267</v>
      </c>
      <c r="B238" s="73"/>
      <c r="C238" s="72" t="s">
        <v>268</v>
      </c>
      <c r="D238" s="87">
        <v>24.54</v>
      </c>
      <c r="E238" s="72">
        <v>3235</v>
      </c>
      <c r="F238" s="71" t="s">
        <v>86</v>
      </c>
      <c r="G238" s="69" t="s">
        <v>13</v>
      </c>
    </row>
    <row r="239" spans="1:7" ht="27" customHeight="1" thickBot="1" x14ac:dyDescent="0.3">
      <c r="A239" s="52" t="s">
        <v>14</v>
      </c>
      <c r="B239" s="53"/>
      <c r="C239" s="54"/>
      <c r="D239" s="55">
        <f>D238</f>
        <v>24.54</v>
      </c>
      <c r="E239" s="54"/>
      <c r="F239" s="59"/>
      <c r="G239" s="60"/>
    </row>
    <row r="240" spans="1:7" s="61" customFormat="1" ht="27" customHeight="1" x14ac:dyDescent="0.25">
      <c r="A240" s="90" t="s">
        <v>271</v>
      </c>
      <c r="B240" s="88"/>
      <c r="C240" s="89" t="s">
        <v>272</v>
      </c>
      <c r="D240" s="91">
        <v>2855.51</v>
      </c>
      <c r="E240" s="63">
        <v>4224</v>
      </c>
      <c r="F240" s="62" t="s">
        <v>83</v>
      </c>
      <c r="G240" s="69" t="s">
        <v>13</v>
      </c>
    </row>
    <row r="241" spans="1:7" s="61" customFormat="1" ht="27" customHeight="1" thickBot="1" x14ac:dyDescent="0.3">
      <c r="A241" s="52" t="s">
        <v>14</v>
      </c>
      <c r="B241" s="53"/>
      <c r="C241" s="54"/>
      <c r="D241" s="55">
        <f>D240</f>
        <v>2855.51</v>
      </c>
      <c r="E241" s="54"/>
      <c r="F241" s="59"/>
      <c r="G241" s="60"/>
    </row>
    <row r="242" spans="1:7" s="61" customFormat="1" ht="27" customHeight="1" x14ac:dyDescent="0.25">
      <c r="A242" s="81" t="s">
        <v>269</v>
      </c>
      <c r="B242" s="74" t="s">
        <v>270</v>
      </c>
      <c r="C242" s="75" t="s">
        <v>17</v>
      </c>
      <c r="D242" s="82">
        <v>80.13</v>
      </c>
      <c r="E242" s="63">
        <v>3293</v>
      </c>
      <c r="F242" s="62" t="s">
        <v>49</v>
      </c>
      <c r="G242" s="70" t="s">
        <v>13</v>
      </c>
    </row>
    <row r="243" spans="1:7" s="61" customFormat="1" ht="27" customHeight="1" thickBot="1" x14ac:dyDescent="0.3">
      <c r="A243" s="52" t="s">
        <v>14</v>
      </c>
      <c r="B243" s="83"/>
      <c r="C243" s="84"/>
      <c r="D243" s="55">
        <f>D242</f>
        <v>80.13</v>
      </c>
      <c r="E243" s="84"/>
      <c r="F243" s="85"/>
      <c r="G243" s="86"/>
    </row>
    <row r="244" spans="1:7" x14ac:dyDescent="0.25">
      <c r="A244" s="9" t="s">
        <v>251</v>
      </c>
      <c r="B244" s="14" t="s">
        <v>251</v>
      </c>
      <c r="C244" s="10" t="s">
        <v>251</v>
      </c>
      <c r="D244" s="18">
        <v>334.46</v>
      </c>
      <c r="E244" s="10">
        <v>3211</v>
      </c>
      <c r="F244" s="9" t="s">
        <v>57</v>
      </c>
      <c r="G244" s="70" t="s">
        <v>13</v>
      </c>
    </row>
    <row r="245" spans="1:7" ht="27" customHeight="1" thickBot="1" x14ac:dyDescent="0.3">
      <c r="A245" s="21" t="s">
        <v>14</v>
      </c>
      <c r="B245" s="22"/>
      <c r="C245" s="23"/>
      <c r="D245" s="24">
        <f>SUM(D244:D244)</f>
        <v>334.46</v>
      </c>
      <c r="E245" s="23"/>
      <c r="F245" s="25"/>
      <c r="G245" s="26"/>
    </row>
    <row r="246" spans="1:7" s="61" customFormat="1" ht="27" customHeight="1" x14ac:dyDescent="0.25">
      <c r="A246" s="76" t="s">
        <v>160</v>
      </c>
      <c r="B246" s="77" t="s">
        <v>161</v>
      </c>
      <c r="C246" s="78" t="s">
        <v>167</v>
      </c>
      <c r="D246" s="79">
        <v>249</v>
      </c>
      <c r="E246" s="78">
        <v>4221</v>
      </c>
      <c r="F246" s="80" t="s">
        <v>53</v>
      </c>
      <c r="G246" s="69" t="s">
        <v>13</v>
      </c>
    </row>
    <row r="247" spans="1:7" s="61" customFormat="1" ht="27" customHeight="1" thickBot="1" x14ac:dyDescent="0.3">
      <c r="A247" s="64" t="s">
        <v>14</v>
      </c>
      <c r="B247" s="65"/>
      <c r="C247" s="66"/>
      <c r="D247" s="24">
        <f>D246</f>
        <v>249</v>
      </c>
      <c r="E247" s="66"/>
      <c r="F247" s="67"/>
      <c r="G247" s="68"/>
    </row>
    <row r="248" spans="1:7" x14ac:dyDescent="0.25">
      <c r="A248" s="9" t="s">
        <v>251</v>
      </c>
      <c r="B248" s="14" t="s">
        <v>251</v>
      </c>
      <c r="C248" s="10" t="s">
        <v>251</v>
      </c>
      <c r="D248" s="18">
        <v>1197.2</v>
      </c>
      <c r="E248" s="10">
        <v>3211</v>
      </c>
      <c r="F248" s="9" t="s">
        <v>57</v>
      </c>
      <c r="G248" s="70" t="s">
        <v>13</v>
      </c>
    </row>
    <row r="249" spans="1:7" ht="27" customHeight="1" thickBot="1" x14ac:dyDescent="0.3">
      <c r="A249" s="21" t="s">
        <v>14</v>
      </c>
      <c r="B249" s="22"/>
      <c r="C249" s="23"/>
      <c r="D249" s="24">
        <f>SUM(D248:D248)</f>
        <v>1197.2</v>
      </c>
      <c r="E249" s="23"/>
      <c r="F249" s="25"/>
      <c r="G249" s="26"/>
    </row>
    <row r="250" spans="1:7" x14ac:dyDescent="0.25">
      <c r="A250" s="9" t="s">
        <v>246</v>
      </c>
      <c r="B250" s="14" t="s">
        <v>243</v>
      </c>
      <c r="C250" s="10" t="s">
        <v>247</v>
      </c>
      <c r="D250" s="18">
        <v>3230.6</v>
      </c>
      <c r="E250" s="10">
        <v>3235</v>
      </c>
      <c r="F250" s="9" t="s">
        <v>86</v>
      </c>
      <c r="G250" s="27" t="s">
        <v>13</v>
      </c>
    </row>
    <row r="251" spans="1:7" ht="27" customHeight="1" thickBot="1" x14ac:dyDescent="0.3">
      <c r="A251" s="21" t="s">
        <v>14</v>
      </c>
      <c r="B251" s="22"/>
      <c r="C251" s="23"/>
      <c r="D251" s="24">
        <f>SUM(D250:D250)</f>
        <v>3230.6</v>
      </c>
      <c r="E251" s="23"/>
      <c r="F251" s="25"/>
      <c r="G251" s="26"/>
    </row>
    <row r="252" spans="1:7" x14ac:dyDescent="0.25">
      <c r="A252" s="9" t="s">
        <v>251</v>
      </c>
      <c r="B252" s="14" t="s">
        <v>251</v>
      </c>
      <c r="C252" s="10" t="s">
        <v>251</v>
      </c>
      <c r="D252" s="18">
        <v>48283.360000000001</v>
      </c>
      <c r="E252" s="10">
        <v>3111</v>
      </c>
      <c r="F252" s="9" t="s">
        <v>248</v>
      </c>
      <c r="G252" s="27" t="s">
        <v>13</v>
      </c>
    </row>
    <row r="253" spans="1:7" x14ac:dyDescent="0.25">
      <c r="A253" s="9" t="s">
        <v>251</v>
      </c>
      <c r="B253" s="14" t="s">
        <v>251</v>
      </c>
      <c r="C253" s="10" t="s">
        <v>251</v>
      </c>
      <c r="D253" s="18">
        <v>2950</v>
      </c>
      <c r="E253" s="10">
        <v>3121</v>
      </c>
      <c r="F253" s="9" t="s">
        <v>252</v>
      </c>
      <c r="G253" s="28" t="s">
        <v>13</v>
      </c>
    </row>
    <row r="254" spans="1:7" x14ac:dyDescent="0.25">
      <c r="A254" s="9" t="s">
        <v>251</v>
      </c>
      <c r="B254" s="14" t="s">
        <v>251</v>
      </c>
      <c r="C254" s="10" t="s">
        <v>251</v>
      </c>
      <c r="D254" s="18">
        <v>6867.04</v>
      </c>
      <c r="E254" s="10">
        <v>3132</v>
      </c>
      <c r="F254" s="9" t="s">
        <v>254</v>
      </c>
      <c r="G254" s="28" t="s">
        <v>13</v>
      </c>
    </row>
    <row r="255" spans="1:7" x14ac:dyDescent="0.25">
      <c r="A255" s="9" t="s">
        <v>251</v>
      </c>
      <c r="B255" s="14" t="s">
        <v>251</v>
      </c>
      <c r="C255" s="10" t="s">
        <v>251</v>
      </c>
      <c r="D255" s="18">
        <v>1012.12</v>
      </c>
      <c r="E255" s="10">
        <v>3212</v>
      </c>
      <c r="F255" s="9" t="s">
        <v>201</v>
      </c>
      <c r="G255" s="28" t="s">
        <v>13</v>
      </c>
    </row>
    <row r="256" spans="1:7" x14ac:dyDescent="0.25">
      <c r="A256" t="s">
        <v>255</v>
      </c>
      <c r="B256" s="14" t="s">
        <v>251</v>
      </c>
      <c r="C256" s="10" t="s">
        <v>251</v>
      </c>
      <c r="D256" s="18">
        <v>2000</v>
      </c>
      <c r="E256" s="10">
        <v>3237</v>
      </c>
      <c r="F256" s="35" t="s">
        <v>256</v>
      </c>
      <c r="G256" s="28" t="s">
        <v>13</v>
      </c>
    </row>
    <row r="257" spans="1:7" x14ac:dyDescent="0.25">
      <c r="A257" t="s">
        <v>257</v>
      </c>
      <c r="B257" s="14" t="s">
        <v>251</v>
      </c>
      <c r="C257" s="10" t="s">
        <v>251</v>
      </c>
      <c r="D257" s="18">
        <f>1436.4+559.34</f>
        <v>1995.7400000000002</v>
      </c>
      <c r="E257" s="10">
        <v>3237</v>
      </c>
      <c r="F257" s="35" t="s">
        <v>256</v>
      </c>
      <c r="G257" s="28" t="s">
        <v>13</v>
      </c>
    </row>
    <row r="258" spans="1:7" x14ac:dyDescent="0.25">
      <c r="A258" t="s">
        <v>258</v>
      </c>
      <c r="B258" s="14" t="s">
        <v>251</v>
      </c>
      <c r="C258" s="10" t="s">
        <v>251</v>
      </c>
      <c r="D258" s="18">
        <v>901.36</v>
      </c>
      <c r="E258" s="10">
        <v>3237</v>
      </c>
      <c r="F258" s="35" t="s">
        <v>256</v>
      </c>
      <c r="G258" s="28" t="s">
        <v>13</v>
      </c>
    </row>
    <row r="259" spans="1:7" x14ac:dyDescent="0.25">
      <c r="A259" t="s">
        <v>259</v>
      </c>
      <c r="B259" s="14" t="s">
        <v>251</v>
      </c>
      <c r="C259" s="10" t="s">
        <v>251</v>
      </c>
      <c r="D259" s="18">
        <v>950.1</v>
      </c>
      <c r="E259" s="10">
        <v>3237</v>
      </c>
      <c r="F259" s="35" t="s">
        <v>256</v>
      </c>
      <c r="G259" s="28" t="s">
        <v>13</v>
      </c>
    </row>
    <row r="260" spans="1:7" x14ac:dyDescent="0.25">
      <c r="A260" t="s">
        <v>260</v>
      </c>
      <c r="B260" s="14" t="s">
        <v>251</v>
      </c>
      <c r="C260" s="10" t="s">
        <v>251</v>
      </c>
      <c r="D260" s="18">
        <v>628.03</v>
      </c>
      <c r="E260" s="10">
        <v>3237</v>
      </c>
      <c r="F260" s="35" t="s">
        <v>256</v>
      </c>
      <c r="G260" s="28" t="s">
        <v>13</v>
      </c>
    </row>
    <row r="261" spans="1:7" x14ac:dyDescent="0.25">
      <c r="A261" s="9" t="s">
        <v>251</v>
      </c>
      <c r="B261" s="14" t="s">
        <v>251</v>
      </c>
      <c r="C261" s="10" t="s">
        <v>251</v>
      </c>
      <c r="D261" s="18">
        <v>493.02</v>
      </c>
      <c r="E261" s="10">
        <v>3241</v>
      </c>
      <c r="F261" s="9" t="s">
        <v>153</v>
      </c>
      <c r="G261" s="28" t="s">
        <v>13</v>
      </c>
    </row>
    <row r="262" spans="1:7" x14ac:dyDescent="0.25">
      <c r="A262" s="9" t="s">
        <v>261</v>
      </c>
      <c r="B262" s="14" t="s">
        <v>243</v>
      </c>
      <c r="C262" s="10" t="s">
        <v>262</v>
      </c>
      <c r="D262" s="18">
        <v>34995.949999999997</v>
      </c>
      <c r="E262" s="10">
        <v>3611</v>
      </c>
      <c r="F262" s="9" t="s">
        <v>249</v>
      </c>
      <c r="G262" s="28" t="s">
        <v>13</v>
      </c>
    </row>
    <row r="263" spans="1:7" x14ac:dyDescent="0.25">
      <c r="A263" s="9" t="s">
        <v>124</v>
      </c>
      <c r="B263" s="14" t="s">
        <v>125</v>
      </c>
      <c r="C263" s="10" t="s">
        <v>31</v>
      </c>
      <c r="D263" s="18">
        <v>694.08</v>
      </c>
      <c r="E263" s="10">
        <v>3691</v>
      </c>
      <c r="F263" s="9" t="s">
        <v>250</v>
      </c>
      <c r="G263" s="28" t="s">
        <v>13</v>
      </c>
    </row>
    <row r="264" spans="1:7" x14ac:dyDescent="0.25">
      <c r="A264" s="9" t="s">
        <v>124</v>
      </c>
      <c r="B264" s="14" t="s">
        <v>125</v>
      </c>
      <c r="C264" s="10" t="s">
        <v>31</v>
      </c>
      <c r="D264" s="18">
        <v>2082.2199999999998</v>
      </c>
      <c r="E264" s="10">
        <v>3691</v>
      </c>
      <c r="F264" s="9" t="s">
        <v>250</v>
      </c>
      <c r="G264" s="28" t="s">
        <v>13</v>
      </c>
    </row>
    <row r="265" spans="1:7" x14ac:dyDescent="0.25">
      <c r="A265" s="9"/>
      <c r="B265" s="14"/>
      <c r="C265" s="10"/>
      <c r="D265" s="18">
        <v>20710.34</v>
      </c>
      <c r="E265" s="10">
        <v>23922</v>
      </c>
      <c r="F265" s="9" t="s">
        <v>263</v>
      </c>
      <c r="G265" s="28" t="s">
        <v>13</v>
      </c>
    </row>
    <row r="266" spans="1:7" x14ac:dyDescent="0.25">
      <c r="A266" s="9"/>
      <c r="B266" s="14"/>
      <c r="C266" s="10"/>
      <c r="D266" s="18"/>
      <c r="E266" s="10"/>
      <c r="F266" s="9"/>
      <c r="G266" s="28"/>
    </row>
    <row r="267" spans="1:7" x14ac:dyDescent="0.25">
      <c r="A267" s="35" t="s">
        <v>251</v>
      </c>
      <c r="B267" s="36" t="s">
        <v>251</v>
      </c>
      <c r="C267" s="36" t="s">
        <v>251</v>
      </c>
      <c r="D267" s="40">
        <v>531973.71</v>
      </c>
      <c r="E267" s="36">
        <v>3111</v>
      </c>
      <c r="F267" s="9" t="s">
        <v>266</v>
      </c>
      <c r="G267" s="28" t="s">
        <v>242</v>
      </c>
    </row>
    <row r="268" spans="1:7" x14ac:dyDescent="0.25">
      <c r="A268" s="35" t="s">
        <v>251</v>
      </c>
      <c r="B268" s="36" t="s">
        <v>251</v>
      </c>
      <c r="C268" s="36" t="s">
        <v>251</v>
      </c>
      <c r="D268" s="18">
        <v>5057.99</v>
      </c>
      <c r="E268" s="36">
        <v>3121</v>
      </c>
      <c r="F268" s="9" t="s">
        <v>252</v>
      </c>
      <c r="G268" s="28" t="s">
        <v>242</v>
      </c>
    </row>
    <row r="269" spans="1:7" x14ac:dyDescent="0.25">
      <c r="A269" s="35" t="s">
        <v>251</v>
      </c>
      <c r="B269" s="36" t="s">
        <v>251</v>
      </c>
      <c r="C269" s="36" t="s">
        <v>251</v>
      </c>
      <c r="D269" s="18">
        <v>86517.63</v>
      </c>
      <c r="E269" s="36">
        <v>3132</v>
      </c>
      <c r="F269" s="9" t="s">
        <v>254</v>
      </c>
      <c r="G269" s="28" t="s">
        <v>242</v>
      </c>
    </row>
    <row r="270" spans="1:7" x14ac:dyDescent="0.25">
      <c r="A270" s="35" t="s">
        <v>251</v>
      </c>
      <c r="B270" s="36" t="s">
        <v>251</v>
      </c>
      <c r="C270" s="36" t="s">
        <v>251</v>
      </c>
      <c r="D270" s="18">
        <v>11350.1</v>
      </c>
      <c r="E270" s="36">
        <v>3212</v>
      </c>
      <c r="F270" s="9" t="s">
        <v>201</v>
      </c>
      <c r="G270" s="28" t="s">
        <v>242</v>
      </c>
    </row>
    <row r="271" spans="1:7" x14ac:dyDescent="0.25">
      <c r="A271" s="9"/>
      <c r="B271" s="14"/>
      <c r="C271" s="10"/>
      <c r="D271" s="18"/>
      <c r="E271" s="10"/>
      <c r="F271" s="9"/>
      <c r="G271" s="28"/>
    </row>
    <row r="272" spans="1:7" x14ac:dyDescent="0.25">
      <c r="A272" s="9"/>
      <c r="B272" s="14"/>
      <c r="C272" s="10"/>
      <c r="D272" s="18"/>
      <c r="E272" s="10"/>
      <c r="F272" s="9"/>
      <c r="G272" s="28"/>
    </row>
    <row r="273" spans="1:7" x14ac:dyDescent="0.25">
      <c r="A273" s="9"/>
      <c r="B273" s="14"/>
      <c r="C273" s="10"/>
      <c r="D273" s="18"/>
      <c r="E273" s="10"/>
      <c r="F273" s="9"/>
      <c r="G273" s="28"/>
    </row>
    <row r="274" spans="1:7" x14ac:dyDescent="0.25">
      <c r="A274" s="9"/>
      <c r="B274" s="14"/>
      <c r="C274" s="10"/>
      <c r="D274" s="18"/>
      <c r="E274" s="10"/>
      <c r="F274" s="9"/>
      <c r="G274" s="28"/>
    </row>
    <row r="275" spans="1:7" x14ac:dyDescent="0.25">
      <c r="A275" s="9"/>
      <c r="B275" s="14"/>
      <c r="C275" s="10"/>
      <c r="D275" s="18"/>
      <c r="E275" s="10"/>
      <c r="F275" s="9"/>
      <c r="G275" s="28"/>
    </row>
    <row r="276" spans="1:7" x14ac:dyDescent="0.25">
      <c r="A276" s="9"/>
      <c r="B276" s="14"/>
      <c r="C276" s="10"/>
      <c r="D276" s="18"/>
      <c r="E276" s="10"/>
      <c r="F276" s="9"/>
      <c r="G276" s="28"/>
    </row>
    <row r="277" spans="1:7" ht="21" customHeight="1" thickBot="1" x14ac:dyDescent="0.3">
      <c r="A277" s="21"/>
      <c r="B277" s="22"/>
      <c r="C277" s="23"/>
      <c r="D277" s="24"/>
      <c r="E277" s="23"/>
      <c r="F277" s="25"/>
      <c r="G277" s="26"/>
    </row>
    <row r="278" spans="1:7" ht="15.75" thickBot="1" x14ac:dyDescent="0.3">
      <c r="A278" s="29"/>
      <c r="B278" s="30"/>
      <c r="C278" s="31"/>
      <c r="D278" s="32"/>
      <c r="E278" s="31"/>
      <c r="F278" s="33"/>
      <c r="G278" s="34"/>
    </row>
    <row r="279" spans="1:7" x14ac:dyDescent="0.25">
      <c r="A279" s="9"/>
      <c r="B279" s="14"/>
      <c r="C279" s="10"/>
      <c r="D279" s="18"/>
      <c r="E279" s="10"/>
      <c r="F279" s="9"/>
    </row>
    <row r="280" spans="1:7" x14ac:dyDescent="0.25">
      <c r="A280" s="9"/>
      <c r="B280" s="14"/>
      <c r="C280" s="10"/>
      <c r="D280" s="18"/>
      <c r="E280" s="10"/>
      <c r="F280" s="9" t="s">
        <v>264</v>
      </c>
    </row>
    <row r="281" spans="1:7" x14ac:dyDescent="0.25">
      <c r="A281" s="9"/>
      <c r="B281" s="14"/>
      <c r="C281" s="10"/>
      <c r="D281" s="18"/>
      <c r="E281" s="10"/>
      <c r="F281" s="9" t="s">
        <v>265</v>
      </c>
    </row>
    <row r="282" spans="1:7" x14ac:dyDescent="0.25">
      <c r="A282" s="9"/>
      <c r="B282" s="14"/>
      <c r="C282" s="10"/>
      <c r="D282" s="18"/>
      <c r="E282" s="10"/>
      <c r="F282" s="9"/>
    </row>
    <row r="283" spans="1:7" x14ac:dyDescent="0.25">
      <c r="A283" s="9"/>
      <c r="B283" s="14"/>
      <c r="C283" s="10"/>
      <c r="D283" s="18"/>
      <c r="E283" s="10"/>
      <c r="F283" s="9"/>
    </row>
    <row r="284" spans="1:7" x14ac:dyDescent="0.25">
      <c r="A284" s="9"/>
      <c r="B284" s="14"/>
      <c r="C284" s="10"/>
      <c r="D284" s="18"/>
      <c r="E284" s="10"/>
      <c r="F284" s="9"/>
    </row>
    <row r="285" spans="1:7" x14ac:dyDescent="0.25">
      <c r="A285" s="9"/>
      <c r="B285" s="14"/>
      <c r="C285" s="10"/>
      <c r="D285" s="18"/>
      <c r="E285" s="10"/>
      <c r="F285" s="9"/>
    </row>
    <row r="286" spans="1:7" x14ac:dyDescent="0.25">
      <c r="A286" s="9"/>
      <c r="B286" s="14"/>
      <c r="C286" s="10"/>
      <c r="D286" s="18"/>
      <c r="E286" s="10"/>
      <c r="F286" s="9"/>
    </row>
    <row r="287" spans="1:7" x14ac:dyDescent="0.25">
      <c r="A287" s="9"/>
      <c r="B287" s="14"/>
      <c r="C287" s="10"/>
      <c r="D287" s="18"/>
      <c r="E287" s="10"/>
      <c r="F287" s="9"/>
    </row>
    <row r="288" spans="1:7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autoFilter ref="A6:G6" xr:uid="{3F3EE57E-31D6-40BC-9934-F84F7B4C65C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2025-02-20T13:15:57Z</dcterms:modified>
</cp:coreProperties>
</file>