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repo.riteh.hr\Financije\Transparentnost\Transparentnost 2026\Transparentnost 05-2026\"/>
    </mc:Choice>
  </mc:AlternateContent>
  <xr:revisionPtr revIDLastSave="0" documentId="13_ncr:1_{EA2A8E1E-9372-4945-B2A2-3A226977A032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definedNames>
    <definedName name="_xlnm._FilterDatabase" localSheetId="0" hidden="1">JavnaObjava!$A$6:$G$6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8" i="1" l="1"/>
  <c r="D326" i="1"/>
  <c r="D319" i="1" l="1"/>
  <c r="D320" i="1"/>
  <c r="D302" i="1" l="1"/>
  <c r="D310" i="1"/>
  <c r="D207" i="1" l="1"/>
  <c r="D202" i="1"/>
  <c r="D203" i="1" s="1"/>
  <c r="D32" i="1"/>
  <c r="D318" i="1" l="1"/>
  <c r="D316" i="1"/>
  <c r="D314" i="1"/>
  <c r="D312" i="1"/>
  <c r="D308" i="1"/>
  <c r="D306" i="1"/>
  <c r="D304" i="1"/>
  <c r="D300" i="1"/>
  <c r="D298" i="1"/>
  <c r="D296" i="1"/>
  <c r="D294" i="1"/>
  <c r="D292" i="1"/>
  <c r="D290" i="1"/>
  <c r="D287" i="1"/>
  <c r="D285" i="1"/>
  <c r="D283" i="1"/>
  <c r="D281" i="1"/>
  <c r="D279" i="1"/>
  <c r="D277" i="1"/>
  <c r="D275" i="1"/>
  <c r="D273" i="1"/>
  <c r="D271" i="1"/>
  <c r="D269" i="1"/>
  <c r="D267" i="1"/>
  <c r="D265" i="1"/>
  <c r="D263" i="1"/>
  <c r="D261" i="1"/>
  <c r="D259" i="1"/>
  <c r="D257" i="1"/>
  <c r="D255" i="1"/>
  <c r="D253" i="1"/>
  <c r="D251" i="1"/>
  <c r="D248" i="1"/>
  <c r="D246" i="1"/>
  <c r="D244" i="1"/>
  <c r="D242" i="1"/>
  <c r="D240" i="1"/>
  <c r="D238" i="1"/>
  <c r="D235" i="1"/>
  <c r="D233" i="1"/>
  <c r="D231" i="1"/>
  <c r="D229" i="1"/>
  <c r="D227" i="1"/>
  <c r="D225" i="1"/>
  <c r="D223" i="1"/>
  <c r="D221" i="1"/>
  <c r="D219" i="1"/>
  <c r="D217" i="1"/>
  <c r="D215" i="1"/>
  <c r="D213" i="1"/>
  <c r="D211" i="1"/>
  <c r="D209" i="1"/>
  <c r="D205" i="1"/>
  <c r="D201" i="1"/>
  <c r="D199" i="1"/>
  <c r="D197" i="1"/>
  <c r="D195" i="1"/>
  <c r="D193" i="1"/>
  <c r="D191" i="1"/>
  <c r="D187" i="1"/>
  <c r="D185" i="1"/>
  <c r="D183" i="1"/>
  <c r="D181" i="1"/>
  <c r="D179" i="1"/>
  <c r="D177" i="1"/>
  <c r="D175" i="1"/>
  <c r="D173" i="1"/>
  <c r="D171" i="1"/>
  <c r="D169" i="1"/>
  <c r="D167" i="1"/>
  <c r="D164" i="1"/>
  <c r="D162" i="1"/>
  <c r="D160" i="1"/>
  <c r="D158" i="1"/>
  <c r="D156" i="1"/>
  <c r="D154" i="1"/>
  <c r="D152" i="1"/>
  <c r="D150" i="1"/>
  <c r="D146" i="1"/>
  <c r="D143" i="1"/>
  <c r="D141" i="1"/>
  <c r="D139" i="1"/>
  <c r="D137" i="1"/>
  <c r="D135" i="1"/>
  <c r="D133" i="1"/>
  <c r="D131" i="1"/>
  <c r="D129" i="1"/>
  <c r="D127" i="1"/>
  <c r="D124" i="1"/>
  <c r="D121" i="1"/>
  <c r="D119" i="1"/>
  <c r="D117" i="1"/>
  <c r="D115" i="1"/>
  <c r="D113" i="1"/>
  <c r="D111" i="1"/>
  <c r="D109" i="1"/>
  <c r="D106" i="1"/>
  <c r="D104" i="1"/>
  <c r="D102" i="1"/>
  <c r="D100" i="1"/>
  <c r="D97" i="1"/>
  <c r="D95" i="1"/>
  <c r="D92" i="1"/>
  <c r="D90" i="1"/>
  <c r="D88" i="1"/>
  <c r="D86" i="1"/>
  <c r="D84" i="1"/>
  <c r="D82" i="1"/>
  <c r="D80" i="1"/>
  <c r="D78" i="1"/>
  <c r="D76" i="1"/>
  <c r="D74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8" i="1"/>
  <c r="D34" i="1"/>
  <c r="D30" i="1"/>
  <c r="D28" i="1"/>
  <c r="D25" i="1"/>
  <c r="D23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<sst xmlns="http://schemas.openxmlformats.org/spreadsheetml/2006/main" count="963" uniqueCount="293">
  <si>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</si>
  <si>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</si>
  <si>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</si>
  <si>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</si>
  <si>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</si>
  <si>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</si>
  <si>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</si>
  <si>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</si>
  <si>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prof.dr.sc.Lado Kranjčević_x000D_
     </t>
  </si>
  <si>
    <t>SIEMENS INDUSTRY SOFTWARE GmbH</t>
  </si>
  <si>
    <t>4020 Linz</t>
  </si>
  <si>
    <t>Zakupnine i najamnine</t>
  </si>
  <si>
    <t>Sveučilište u Rijeci - TEHNIČKI FAKULTET</t>
  </si>
  <si>
    <t>Ukupno:</t>
  </si>
  <si>
    <t>STATUS  D.O.O.</t>
  </si>
  <si>
    <t>98872214577</t>
  </si>
  <si>
    <t>51000 Rijeka</t>
  </si>
  <si>
    <t>Računalne usluge</t>
  </si>
  <si>
    <t>iStyle  D.O.O.</t>
  </si>
  <si>
    <t>98828194905</t>
  </si>
  <si>
    <t>Strmec Samoborski</t>
  </si>
  <si>
    <t>Materijal i sirovine</t>
  </si>
  <si>
    <t>Službena putovanja</t>
  </si>
  <si>
    <t>Thyssenkrupp Elevator Eastern Europe GmbH, Podružnica Zagreb</t>
  </si>
  <si>
    <t>94505281348</t>
  </si>
  <si>
    <t>10000 Zagreb</t>
  </si>
  <si>
    <t>Usluge tekućeg i investicijskog održavanja</t>
  </si>
  <si>
    <t>UPI-2M PLUS D.O.O.</t>
  </si>
  <si>
    <t>94443043935</t>
  </si>
  <si>
    <t>10000 ZAGREB</t>
  </si>
  <si>
    <t>Knjige u knjižnicama</t>
  </si>
  <si>
    <t>PROBABILISTIC AI COLLECTIVE AS</t>
  </si>
  <si>
    <t>Trondheim</t>
  </si>
  <si>
    <t>Stručno usavršavanje zaposlenika</t>
  </si>
  <si>
    <t>ZAGREBAČKA BANKA D.D.</t>
  </si>
  <si>
    <t>92963223473</t>
  </si>
  <si>
    <t>Zagreb</t>
  </si>
  <si>
    <t>Bankarske usluge i usluge platnog prometa</t>
  </si>
  <si>
    <t>Pezić d.o.o.</t>
  </si>
  <si>
    <t>92818388389</t>
  </si>
  <si>
    <t>51216 VIŠKOVO</t>
  </si>
  <si>
    <t>Materijal i dijelovi za tekuće i investicijsko održavanje</t>
  </si>
  <si>
    <t>ELEKTROMAX  d.o.o.</t>
  </si>
  <si>
    <t>91634021778</t>
  </si>
  <si>
    <t>STUDENTSKI CENTAR RIJEKA</t>
  </si>
  <si>
    <t>87500773013</t>
  </si>
  <si>
    <t>51000 RIJEKA</t>
  </si>
  <si>
    <t>Intelektualne i osobne usluge</t>
  </si>
  <si>
    <t>Reprezentacija</t>
  </si>
  <si>
    <t>HP-HRVATSKA POŠTA  D.D.</t>
  </si>
  <si>
    <t>87311810356</t>
  </si>
  <si>
    <t>Usluge telefona,interneta,pošte i prijevoza</t>
  </si>
  <si>
    <t>Grafik, obrt za grafički design</t>
  </si>
  <si>
    <t>Ostale usluge</t>
  </si>
  <si>
    <t>TinyTronics B.V.</t>
  </si>
  <si>
    <t>5642 JA Eindhoven</t>
  </si>
  <si>
    <t>Financijska Agencija FINA</t>
  </si>
  <si>
    <t>85821130368</t>
  </si>
  <si>
    <t>FRITULA, OBRT ZA DIZAJNERSKE DJELATNOSTI</t>
  </si>
  <si>
    <t>I.T.T. D.O.O.</t>
  </si>
  <si>
    <t>82717287037</t>
  </si>
  <si>
    <t>Rijeka</t>
  </si>
  <si>
    <t>FOTOLINE POMERIO, fotografski obrt vl. Nadire Kapidžik</t>
  </si>
  <si>
    <t>Ostali nespomenuti rashodi poslovanja</t>
  </si>
  <si>
    <t>TOPLANE d.o.o. Rijeka</t>
  </si>
  <si>
    <t>82266510597</t>
  </si>
  <si>
    <t>BSA JEDNOSTAVNO DRUŠTVO S OGRANIČENOM ODGOVORNOŠĆU ZA GRAĐEVINARSTVO, TRGOVINU I USLUGE</t>
  </si>
  <si>
    <t>82130927715</t>
  </si>
  <si>
    <t>Vodovod i kanalizacija d.o.o. Rijeka</t>
  </si>
  <si>
    <t>80805858278</t>
  </si>
  <si>
    <t>Komunalne usluge</t>
  </si>
  <si>
    <t>TISKARA I GRAFIKA VIŠKOVO D.O.O.</t>
  </si>
  <si>
    <t>79643690725</t>
  </si>
  <si>
    <t>Viškovo</t>
  </si>
  <si>
    <t>M2SL d.o.o.</t>
  </si>
  <si>
    <t>79014121857</t>
  </si>
  <si>
    <t>POS PLASTIKA D.O.O.</t>
  </si>
  <si>
    <t>78633362</t>
  </si>
  <si>
    <t>Sodražica</t>
  </si>
  <si>
    <t>POMORSKI FAKULTET  Sveučilišta u Rijeci</t>
  </si>
  <si>
    <t>76722145702</t>
  </si>
  <si>
    <t>AVITEH AUDIO VIDEO TEHNOLOGIJE D.O.O.</t>
  </si>
  <si>
    <t>74228338976</t>
  </si>
  <si>
    <t>Medicinska i laboratorijska oprema</t>
  </si>
  <si>
    <t>PEVEX d.d.</t>
  </si>
  <si>
    <t>73660371074</t>
  </si>
  <si>
    <t>10360 Sesvete</t>
  </si>
  <si>
    <t>RIJEKA SPORT  D.O.O.</t>
  </si>
  <si>
    <t>73293310543</t>
  </si>
  <si>
    <t>OPTIMUS LAB d.o.o.</t>
  </si>
  <si>
    <t>71981294715</t>
  </si>
  <si>
    <t xml:space="preserve">40000 Čakovec </t>
  </si>
  <si>
    <t>NOMAGO MOBILITY D.O.O.</t>
  </si>
  <si>
    <t>70852164421</t>
  </si>
  <si>
    <t>Naknade troškova osobama izvan radnog odnosa</t>
  </si>
  <si>
    <t>Telemach Hrvatska d.o.o.</t>
  </si>
  <si>
    <t>70133616033</t>
  </si>
  <si>
    <t>PERFECT CLEAN D.O.O.</t>
  </si>
  <si>
    <t>70005411273</t>
  </si>
  <si>
    <t>Uredski materijal i ostali materijalni rashodi</t>
  </si>
  <si>
    <t>HRT</t>
  </si>
  <si>
    <t>68419124305</t>
  </si>
  <si>
    <t>Pristojbe i naknade</t>
  </si>
  <si>
    <t>AKTUEL, OBRT ZA TISAK I DORADU</t>
  </si>
  <si>
    <t>JACEK LEGENDZIEWICZ</t>
  </si>
  <si>
    <t>Krakow</t>
  </si>
  <si>
    <t>MIPRO HU</t>
  </si>
  <si>
    <t>67645105540</t>
  </si>
  <si>
    <t>Članarine</t>
  </si>
  <si>
    <t>LIDL HRVATSKA D.O.O.</t>
  </si>
  <si>
    <t>66089976432</t>
  </si>
  <si>
    <t>Velika Gorica</t>
  </si>
  <si>
    <t>HGSPOT GRUPA D.O.O.</t>
  </si>
  <si>
    <t>65553879500</t>
  </si>
  <si>
    <t>Uredska oprema i namještaj</t>
  </si>
  <si>
    <t>JYSK d.o.o.</t>
  </si>
  <si>
    <t>64729046835</t>
  </si>
  <si>
    <t>NARODNE NOVINE d.d.</t>
  </si>
  <si>
    <t>64546066176</t>
  </si>
  <si>
    <t>10020 ZAGREB</t>
  </si>
  <si>
    <t>Usluge promidžbe i informiranja</t>
  </si>
  <si>
    <t>INSTAR CENTER d.o.o.</t>
  </si>
  <si>
    <t>64308723629</t>
  </si>
  <si>
    <t>10410 Velika Gorica</t>
  </si>
  <si>
    <t>SVEUČILIŠTE U RIJECI</t>
  </si>
  <si>
    <t>64218323816</t>
  </si>
  <si>
    <t>ROST ŠPORT D.O.O.</t>
  </si>
  <si>
    <t>63693671750</t>
  </si>
  <si>
    <t>HARDSOFT j.d.o.o.</t>
  </si>
  <si>
    <t>63182808929</t>
  </si>
  <si>
    <t>10430 SAMOBOR</t>
  </si>
  <si>
    <t>HEP OPSKRBA  d.o.o.</t>
  </si>
  <si>
    <t>63073332379</t>
  </si>
  <si>
    <t>Energija</t>
  </si>
  <si>
    <t>OMEGA BUS, obrt za prijevoz putnika, vlasnik B. Dragojević</t>
  </si>
  <si>
    <t>FOKUS d.o.o.</t>
  </si>
  <si>
    <t>59082812808</t>
  </si>
  <si>
    <t>Uređaji, strojevi i oprema za ostale namjene</t>
  </si>
  <si>
    <t>HARTA D.O.O.</t>
  </si>
  <si>
    <t>59072650925</t>
  </si>
  <si>
    <t>51211 Matulji</t>
  </si>
  <si>
    <t>AKD-Agencija za komercijalnu djelatnost d.o.o.</t>
  </si>
  <si>
    <t>58843087891</t>
  </si>
  <si>
    <t>TOVEDO D.O.O.</t>
  </si>
  <si>
    <t>58747941387</t>
  </si>
  <si>
    <t>IDEJA D.O.O.</t>
  </si>
  <si>
    <t>58724835598</t>
  </si>
  <si>
    <t>Ostale naknade troškova zaposlenima</t>
  </si>
  <si>
    <t>MEGATO d.o.o.</t>
  </si>
  <si>
    <t>56285516493</t>
  </si>
  <si>
    <t>Osijek</t>
  </si>
  <si>
    <t>GRAD RIJEKA komunalni sustav</t>
  </si>
  <si>
    <t>54382731928</t>
  </si>
  <si>
    <t>ATLANTIS TRAVEL d.o.o.</t>
  </si>
  <si>
    <t>54089624563</t>
  </si>
  <si>
    <t>CADPRODUCT, Obrt za projektiranje i tehničko savjetovanje</t>
  </si>
  <si>
    <t>Uzi Shop d.o.o.</t>
  </si>
  <si>
    <t>53058800224</t>
  </si>
  <si>
    <t>Umag</t>
  </si>
  <si>
    <t>Tehničar-copyservis d.o.o.</t>
  </si>
  <si>
    <t>51390945090</t>
  </si>
  <si>
    <t>NOVA ID FCT - ASSOCIACAO PARA A INOVACAO E DESENVOLVIMENTO</t>
  </si>
  <si>
    <t>Almada</t>
  </si>
  <si>
    <t>UM SOPRO DE ALEGRIA - LDA</t>
  </si>
  <si>
    <t>Braga</t>
  </si>
  <si>
    <t>MEDVEDNICA D.O.O.</t>
  </si>
  <si>
    <t>48132330657</t>
  </si>
  <si>
    <t>SPAR HRVATSKA D.O.O.</t>
  </si>
  <si>
    <t>46108893754</t>
  </si>
  <si>
    <t>NOVI LIST d.d.</t>
  </si>
  <si>
    <t>44110106406</t>
  </si>
  <si>
    <t>PROTIS D.O.O.</t>
  </si>
  <si>
    <t>42113416920</t>
  </si>
  <si>
    <t>HOTELI ZADAR D.D.</t>
  </si>
  <si>
    <t>40699482950</t>
  </si>
  <si>
    <t>Zadar</t>
  </si>
  <si>
    <t>SPEKTAR PUTOVANJA d.o.o.</t>
  </si>
  <si>
    <t>39672837472</t>
  </si>
  <si>
    <t>KNOCKOUT TRAVEL D.O.O.</t>
  </si>
  <si>
    <t>39168820667</t>
  </si>
  <si>
    <t>DUNATOVI DVORI d.o.o.</t>
  </si>
  <si>
    <t>38106505172</t>
  </si>
  <si>
    <t>Kod Sv. Ante 1</t>
  </si>
  <si>
    <t>LESNINA H. D.O.O.</t>
  </si>
  <si>
    <t>36998794856</t>
  </si>
  <si>
    <t>RUŽIĆ SPORT D.O.O.</t>
  </si>
  <si>
    <t>36953201466</t>
  </si>
  <si>
    <t>SANCTA DOMENICA d.o.o.</t>
  </si>
  <si>
    <t>35409850545</t>
  </si>
  <si>
    <t>10431 SVETA NEDELJA</t>
  </si>
  <si>
    <t>Huizhouruhuidianzishangwuyouxiangongsi</t>
  </si>
  <si>
    <t>-</t>
  </si>
  <si>
    <t>SECURITAS HRVATSKA  D.O.O.</t>
  </si>
  <si>
    <t>33679708526</t>
  </si>
  <si>
    <t>CROATIAN ASSOCIATION FOR PLM</t>
  </si>
  <si>
    <t>33039746111</t>
  </si>
  <si>
    <t>LINKS  d.o.o.</t>
  </si>
  <si>
    <t>32614011568</t>
  </si>
  <si>
    <t>10431 Sveta Nedelja</t>
  </si>
  <si>
    <t>TERMO SERVIS ČARGONJA D.O.O.</t>
  </si>
  <si>
    <t>31842861030</t>
  </si>
  <si>
    <t>Čavle</t>
  </si>
  <si>
    <t>SENJAK HOTELI D.O.O.</t>
  </si>
  <si>
    <t>29770993230</t>
  </si>
  <si>
    <t>SENETIC GMBH</t>
  </si>
  <si>
    <t>Munchen</t>
  </si>
  <si>
    <t>MEĐIMURJE PLIN d.o.o.</t>
  </si>
  <si>
    <t>29035933600</t>
  </si>
  <si>
    <t>40000 ČAKOVEC</t>
  </si>
  <si>
    <t>ZDL arhitekti d.o.o.</t>
  </si>
  <si>
    <t>27069403785</t>
  </si>
  <si>
    <t>OVERLAF</t>
  </si>
  <si>
    <t>235979951</t>
  </si>
  <si>
    <t>London, United Kingdom</t>
  </si>
  <si>
    <t>HRVATSKI CRVENI KRIŽ</t>
  </si>
  <si>
    <t>23240845583</t>
  </si>
  <si>
    <t>ERSTE&amp;STEIERMARKISCHE  BANK D.D.</t>
  </si>
  <si>
    <t>23057039320</t>
  </si>
  <si>
    <t>FAKULTET STROJARSTVA I BRODOGRADNJE</t>
  </si>
  <si>
    <t>22910368449</t>
  </si>
  <si>
    <t>RONIS d.o.o.</t>
  </si>
  <si>
    <t>21720748086</t>
  </si>
  <si>
    <t>40000 Čakovec</t>
  </si>
  <si>
    <t>OZONE ENTERTAINMENT AD</t>
  </si>
  <si>
    <t>205823722</t>
  </si>
  <si>
    <t>Sofia</t>
  </si>
  <si>
    <t>AUTOTRANS d.d.</t>
  </si>
  <si>
    <t>19819724166</t>
  </si>
  <si>
    <t>51557 Cres</t>
  </si>
  <si>
    <t>USTANOVA ZA ZDRAVSTVENU SKRB ADRIA</t>
  </si>
  <si>
    <t>16674108827</t>
  </si>
  <si>
    <t>Zdravstvene i veterinarske usluge</t>
  </si>
  <si>
    <t>POLEX FASER d.o.o.</t>
  </si>
  <si>
    <t>13457236853</t>
  </si>
  <si>
    <t>42000 Varaždin</t>
  </si>
  <si>
    <t>Poslovni objekti</t>
  </si>
  <si>
    <t>MDPI AG</t>
  </si>
  <si>
    <t>115694943</t>
  </si>
  <si>
    <t>4052 Basel, Švicarska</t>
  </si>
  <si>
    <t>CHIPOTEKA, Z-el d.o.o.</t>
  </si>
  <si>
    <t>11374156664</t>
  </si>
  <si>
    <t>GRAĐA MAXMART d.o.o.</t>
  </si>
  <si>
    <t>10020489289</t>
  </si>
  <si>
    <t>Vranjic</t>
  </si>
  <si>
    <t>Službena,radna i zaštitna odjeća i obuća</t>
  </si>
  <si>
    <t>Happy Home d.o.o.</t>
  </si>
  <si>
    <t>09565780838</t>
  </si>
  <si>
    <t>Elettrosystem S.r.l.s.</t>
  </si>
  <si>
    <t>80128 Napoli</t>
  </si>
  <si>
    <t>ČISTOĆA D.O.O.</t>
  </si>
  <si>
    <t>06531901714</t>
  </si>
  <si>
    <t>BUG D.O.O.</t>
  </si>
  <si>
    <t>05461674840</t>
  </si>
  <si>
    <t>ZAGREB</t>
  </si>
  <si>
    <t>DRŽAVNI PRORAČUN RH</t>
  </si>
  <si>
    <t>ICC-INTERNATIONAL CONFERENCES AND COURSES LIMITED</t>
  </si>
  <si>
    <t>Hong Kong-Sheung Wan</t>
  </si>
  <si>
    <t>GRAMMARLY INC</t>
  </si>
  <si>
    <t>San Francisco</t>
  </si>
  <si>
    <t>IEEE International Instrumentation &amp; Measuirement Technology Conference</t>
  </si>
  <si>
    <t>Dubrovnik, Valamar Lacroma</t>
  </si>
  <si>
    <t>VIAJES EL CORTE INGLES, S.A.</t>
  </si>
  <si>
    <t>Bilbao</t>
  </si>
  <si>
    <t>Valsoft Corporation Inc. dba Kivuto Solutions</t>
  </si>
  <si>
    <t>Saint-Laurent, Quebec, H4T 1Z2</t>
  </si>
  <si>
    <t>HIGHER NATIONAL SCHOOL OF ELECTRICITY AND MECHANICS (ENSEM)</t>
  </si>
  <si>
    <t>Casablanca</t>
  </si>
  <si>
    <t>VEREIN ZUR FORDERUNG DER III. PHYSIKALISCHEN INSTITUTE DER RWTH AACHEN E.V.</t>
  </si>
  <si>
    <t>Aachen</t>
  </si>
  <si>
    <t>YES MEET</t>
  </si>
  <si>
    <t>Sorrento</t>
  </si>
  <si>
    <t>Atelier Photo Guillaume R. Assant</t>
  </si>
  <si>
    <t>35400 Saint-Malo</t>
  </si>
  <si>
    <t>Naknade za prijevoz, rad na terenu i odvojeni život</t>
  </si>
  <si>
    <t>Naknade građanima i kućanstvima iz EU sredstava</t>
  </si>
  <si>
    <t>GDPR</t>
  </si>
  <si>
    <t>OpenAI, LLC</t>
  </si>
  <si>
    <t>San Francisco, California 94104-5401</t>
  </si>
  <si>
    <t>META PLATFORMS IRELAND LIMITED</t>
  </si>
  <si>
    <t>DUBLIN</t>
  </si>
  <si>
    <t>GOOGLE IRELAND LTD</t>
  </si>
  <si>
    <t>Dublin</t>
  </si>
  <si>
    <t>T.K. INFO-PROJEKT D.O.O.</t>
  </si>
  <si>
    <t>28257613290</t>
  </si>
  <si>
    <t>SIMON FRASER UNIVERSITY</t>
  </si>
  <si>
    <t>Burnaby, Canada</t>
  </si>
  <si>
    <t>Sveučilište u Rijeci - TEHNIČKI FAKULTET
VUKOVARSKA 58
51000 RIJEKA</t>
  </si>
  <si>
    <t>Isplata sredstava za razdoblje: 01.05.2026 do 31.05.2026</t>
  </si>
  <si>
    <t>Ostali rashodi za zaposlene</t>
  </si>
  <si>
    <t>Pdv za 04/2026</t>
  </si>
  <si>
    <t>Plaće za redovan rad</t>
  </si>
  <si>
    <t>Doprinosi za obvezno zdravstveno osiguranje</t>
  </si>
  <si>
    <t>Državni proračun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</si>
</sst>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3" fontId="0" fillId="0" borderId="0" xfId="0" applyNumberFormat="1" applyFill="1" applyAlignment="1">
      <alignment horizontal="right" vertical="center"/>
    </xf>
    <xf numFmtId="0" fontId="0" fillId="0" borderId="6" xfId="0" applyFill="1" applyBorder="1"/>
    <xf numFmtId="0" fontId="5" fillId="0" borderId="4" xfId="0" applyFont="1" applyFill="1" applyBorder="1" applyAlignment="1">
      <alignment horizontal="left" vertical="top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3" fontId="5" fillId="0" borderId="4" xfId="0" applyNumberFormat="1" applyFont="1" applyFill="1" applyBorder="1" applyAlignment="1">
      <alignment horizontal="right" vertical="top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6" xfId="0" applyBorder="1"/>
    <xf numFmtId="0" fontId="0" fillId="0" borderId="0" xfId="0" applyAlignment="1">
      <alignment horizontal="left" vertical="top"/>
    </xf>
    <xf numFmtId="43" fontId="6" fillId="0" borderId="10" xfId="0" applyNumberFormat="1" applyFont="1" applyBorder="1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6" xfId="0" applyBorder="1"/>
    <xf numFmtId="43" fontId="6" fillId="0" borderId="10" xfId="0" applyNumberFormat="1" applyFont="1" applyBorder="1" applyAlignment="1">
      <alignment horizontal="right" vertical="top"/>
    </xf>
    <xf numFmtId="0" fontId="7" fillId="0" borderId="0" xfId="0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/>
    <xf numFmtId="0" fontId="0" fillId="0" borderId="0" xfId="0" applyAlignment="1">
      <alignment horizontal="left" vertical="center"/>
    </xf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5" fillId="0" borderId="12" xfId="0" applyFont="1" applyBorder="1" applyAlignment="1">
      <alignment horizontal="left" vertical="top"/>
    </xf>
    <xf numFmtId="43" fontId="6" fillId="0" borderId="10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top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43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wrapText="1"/>
    </xf>
    <xf numFmtId="49" fontId="0" fillId="0" borderId="0" xfId="0" applyNumberFormat="1" applyAlignment="1">
      <alignment horizontal="left" vertical="center"/>
    </xf>
    <xf numFmtId="0" fontId="0" fillId="4" borderId="7" xfId="0" applyFill="1" applyBorder="1"/>
    <xf numFmtId="0" fontId="0" fillId="4" borderId="0" xfId="0" applyFill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zoomScaleNormal="100" workbookViewId="0">
      <selection activeCell="D17" sqref="D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286</v>
      </c>
      <c r="F1" s="20"/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287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/>
      <c r="C7" s="10" t="s">
        <v>10</v>
      </c>
      <c r="D7" s="18">
        <v>1155</v>
      </c>
      <c r="E7" s="10">
        <v>3235</v>
      </c>
      <c r="F7" s="9" t="s">
        <v>11</v>
      </c>
      <c r="G7" s="21" t="s">
        <v>12</v>
      </c>
    </row>
    <row r="8" spans="1:7" ht="27" customHeight="1" thickBot="1" x14ac:dyDescent="0.3">
      <c r="A8" s="22" t="s">
        <v>13</v>
      </c>
      <c r="B8" s="23"/>
      <c r="C8" s="24"/>
      <c r="D8" s="25">
        <f>SUM(D7:D7)</f>
        <v>1155</v>
      </c>
      <c r="E8" s="24"/>
      <c r="F8" s="26"/>
      <c r="G8" s="27"/>
    </row>
    <row r="9" spans="1:7" x14ac:dyDescent="0.25">
      <c r="A9" s="9" t="s">
        <v>14</v>
      </c>
      <c r="B9" s="14" t="s">
        <v>15</v>
      </c>
      <c r="C9" s="10" t="s">
        <v>16</v>
      </c>
      <c r="D9" s="18">
        <v>87.5</v>
      </c>
      <c r="E9" s="10">
        <v>3238</v>
      </c>
      <c r="F9" s="9" t="s">
        <v>17</v>
      </c>
      <c r="G9" s="28" t="s">
        <v>12</v>
      </c>
    </row>
    <row r="10" spans="1:7" ht="27" customHeight="1" thickBot="1" x14ac:dyDescent="0.3">
      <c r="A10" s="22" t="s">
        <v>13</v>
      </c>
      <c r="B10" s="23"/>
      <c r="C10" s="24"/>
      <c r="D10" s="25">
        <f>SUM(D9:D9)</f>
        <v>87.5</v>
      </c>
      <c r="E10" s="24"/>
      <c r="F10" s="26"/>
      <c r="G10" s="27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359.99</v>
      </c>
      <c r="E11" s="10">
        <v>3222</v>
      </c>
      <c r="F11" s="9" t="s">
        <v>21</v>
      </c>
      <c r="G11" s="28" t="s">
        <v>12</v>
      </c>
    </row>
    <row r="12" spans="1:7" ht="27" customHeight="1" thickBot="1" x14ac:dyDescent="0.3">
      <c r="A12" s="22" t="s">
        <v>13</v>
      </c>
      <c r="B12" s="23"/>
      <c r="C12" s="24"/>
      <c r="D12" s="25">
        <f>SUM(D11:D11)</f>
        <v>359.99</v>
      </c>
      <c r="E12" s="24"/>
      <c r="F12" s="26"/>
      <c r="G12" s="27"/>
    </row>
    <row r="13" spans="1:7" x14ac:dyDescent="0.25">
      <c r="A13" s="9" t="s">
        <v>275</v>
      </c>
      <c r="B13" s="14" t="s">
        <v>275</v>
      </c>
      <c r="C13" s="10" t="s">
        <v>275</v>
      </c>
      <c r="D13" s="18">
        <v>15</v>
      </c>
      <c r="E13" s="10">
        <v>3211</v>
      </c>
      <c r="F13" s="9" t="s">
        <v>22</v>
      </c>
      <c r="G13" s="28" t="s">
        <v>12</v>
      </c>
    </row>
    <row r="14" spans="1:7" ht="27" customHeight="1" thickBot="1" x14ac:dyDescent="0.3">
      <c r="A14" s="22" t="s">
        <v>13</v>
      </c>
      <c r="B14" s="23"/>
      <c r="C14" s="24"/>
      <c r="D14" s="25">
        <f>SUM(D13:D13)</f>
        <v>15</v>
      </c>
      <c r="E14" s="24"/>
      <c r="F14" s="26"/>
      <c r="G14" s="27"/>
    </row>
    <row r="15" spans="1:7" x14ac:dyDescent="0.25">
      <c r="A15" s="9" t="s">
        <v>23</v>
      </c>
      <c r="B15" s="14" t="s">
        <v>24</v>
      </c>
      <c r="C15" s="10" t="s">
        <v>25</v>
      </c>
      <c r="D15" s="18">
        <v>139.85</v>
      </c>
      <c r="E15" s="10">
        <v>3232</v>
      </c>
      <c r="F15" s="9" t="s">
        <v>26</v>
      </c>
      <c r="G15" s="28" t="s">
        <v>12</v>
      </c>
    </row>
    <row r="16" spans="1:7" ht="27" customHeight="1" thickBot="1" x14ac:dyDescent="0.3">
      <c r="A16" s="22" t="s">
        <v>13</v>
      </c>
      <c r="B16" s="23"/>
      <c r="C16" s="24"/>
      <c r="D16" s="25">
        <f>SUM(D15:D15)</f>
        <v>139.85</v>
      </c>
      <c r="E16" s="24"/>
      <c r="F16" s="26"/>
      <c r="G16" s="27"/>
    </row>
    <row r="17" spans="1:7" x14ac:dyDescent="0.25">
      <c r="A17" s="9" t="s">
        <v>27</v>
      </c>
      <c r="B17" s="14" t="s">
        <v>28</v>
      </c>
      <c r="C17" s="10" t="s">
        <v>29</v>
      </c>
      <c r="D17" s="18">
        <v>73.95</v>
      </c>
      <c r="E17" s="10">
        <v>4241</v>
      </c>
      <c r="F17" s="9" t="s">
        <v>30</v>
      </c>
      <c r="G17" s="28" t="s">
        <v>12</v>
      </c>
    </row>
    <row r="18" spans="1:7" ht="27" customHeight="1" thickBot="1" x14ac:dyDescent="0.3">
      <c r="A18" s="22" t="s">
        <v>13</v>
      </c>
      <c r="B18" s="23"/>
      <c r="C18" s="24"/>
      <c r="D18" s="25">
        <f>SUM(D17:D17)</f>
        <v>73.95</v>
      </c>
      <c r="E18" s="24"/>
      <c r="F18" s="26"/>
      <c r="G18" s="27"/>
    </row>
    <row r="19" spans="1:7" x14ac:dyDescent="0.25">
      <c r="A19" s="9" t="s">
        <v>31</v>
      </c>
      <c r="B19" s="14"/>
      <c r="C19" s="10" t="s">
        <v>32</v>
      </c>
      <c r="D19" s="18">
        <v>500</v>
      </c>
      <c r="E19" s="10">
        <v>3213</v>
      </c>
      <c r="F19" s="9" t="s">
        <v>33</v>
      </c>
      <c r="G19" s="28" t="s">
        <v>12</v>
      </c>
    </row>
    <row r="20" spans="1:7" ht="27" customHeight="1" thickBot="1" x14ac:dyDescent="0.3">
      <c r="A20" s="22" t="s">
        <v>13</v>
      </c>
      <c r="B20" s="23"/>
      <c r="C20" s="24"/>
      <c r="D20" s="25">
        <f>SUM(D19:D19)</f>
        <v>500</v>
      </c>
      <c r="E20" s="24"/>
      <c r="F20" s="26"/>
      <c r="G20" s="27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33.950000000000003</v>
      </c>
      <c r="E21" s="10">
        <v>3431</v>
      </c>
      <c r="F21" s="9" t="s">
        <v>37</v>
      </c>
      <c r="G21" s="28" t="s">
        <v>12</v>
      </c>
    </row>
    <row r="22" spans="1:7" x14ac:dyDescent="0.25">
      <c r="A22" s="9"/>
      <c r="B22" s="14"/>
      <c r="C22" s="10"/>
      <c r="D22" s="18">
        <v>59.85</v>
      </c>
      <c r="E22" s="10">
        <v>3431</v>
      </c>
      <c r="F22" s="9" t="s">
        <v>37</v>
      </c>
      <c r="G22" s="29" t="s">
        <v>12</v>
      </c>
    </row>
    <row r="23" spans="1:7" ht="27" customHeight="1" thickBot="1" x14ac:dyDescent="0.3">
      <c r="A23" s="22" t="s">
        <v>13</v>
      </c>
      <c r="B23" s="23"/>
      <c r="C23" s="24"/>
      <c r="D23" s="25">
        <f>SUM(D21:D22)</f>
        <v>93.800000000000011</v>
      </c>
      <c r="E23" s="24"/>
      <c r="F23" s="26"/>
      <c r="G23" s="27"/>
    </row>
    <row r="24" spans="1:7" x14ac:dyDescent="0.25">
      <c r="A24" s="9" t="s">
        <v>38</v>
      </c>
      <c r="B24" s="14" t="s">
        <v>39</v>
      </c>
      <c r="C24" s="10" t="s">
        <v>40</v>
      </c>
      <c r="D24" s="18">
        <v>35.299999999999997</v>
      </c>
      <c r="E24" s="10">
        <v>3224</v>
      </c>
      <c r="F24" s="9" t="s">
        <v>41</v>
      </c>
      <c r="G24" s="28" t="s">
        <v>12</v>
      </c>
    </row>
    <row r="25" spans="1:7" ht="27" customHeight="1" thickBot="1" x14ac:dyDescent="0.3">
      <c r="A25" s="22" t="s">
        <v>13</v>
      </c>
      <c r="B25" s="23"/>
      <c r="C25" s="24"/>
      <c r="D25" s="25">
        <f>SUM(D24:D24)</f>
        <v>35.299999999999997</v>
      </c>
      <c r="E25" s="24"/>
      <c r="F25" s="26"/>
      <c r="G25" s="27"/>
    </row>
    <row r="26" spans="1:7" x14ac:dyDescent="0.25">
      <c r="A26" s="9" t="s">
        <v>42</v>
      </c>
      <c r="B26" s="14" t="s">
        <v>43</v>
      </c>
      <c r="C26" s="10" t="s">
        <v>16</v>
      </c>
      <c r="D26" s="18">
        <v>11.7</v>
      </c>
      <c r="E26" s="10">
        <v>3222</v>
      </c>
      <c r="F26" s="9" t="s">
        <v>21</v>
      </c>
      <c r="G26" s="28" t="s">
        <v>12</v>
      </c>
    </row>
    <row r="27" spans="1:7" x14ac:dyDescent="0.25">
      <c r="A27" s="9"/>
      <c r="B27" s="14"/>
      <c r="C27" s="10"/>
      <c r="D27" s="18">
        <v>462.61</v>
      </c>
      <c r="E27" s="10">
        <v>3224</v>
      </c>
      <c r="F27" s="9" t="s">
        <v>41</v>
      </c>
      <c r="G27" s="29" t="s">
        <v>12</v>
      </c>
    </row>
    <row r="28" spans="1:7" ht="27" customHeight="1" thickBot="1" x14ac:dyDescent="0.3">
      <c r="A28" s="22" t="s">
        <v>13</v>
      </c>
      <c r="B28" s="23"/>
      <c r="C28" s="24"/>
      <c r="D28" s="25">
        <f>SUM(D26:D27)</f>
        <v>474.31</v>
      </c>
      <c r="E28" s="24"/>
      <c r="F28" s="26"/>
      <c r="G28" s="27"/>
    </row>
    <row r="29" spans="1:7" x14ac:dyDescent="0.25">
      <c r="A29" s="9" t="s">
        <v>275</v>
      </c>
      <c r="B29" s="14" t="s">
        <v>275</v>
      </c>
      <c r="C29" s="10" t="s">
        <v>275</v>
      </c>
      <c r="D29" s="18">
        <v>83</v>
      </c>
      <c r="E29" s="10">
        <v>3211</v>
      </c>
      <c r="F29" s="9" t="s">
        <v>22</v>
      </c>
      <c r="G29" s="28" t="s">
        <v>12</v>
      </c>
    </row>
    <row r="30" spans="1:7" ht="27" customHeight="1" thickBot="1" x14ac:dyDescent="0.3">
      <c r="A30" s="22" t="s">
        <v>13</v>
      </c>
      <c r="B30" s="23"/>
      <c r="C30" s="24"/>
      <c r="D30" s="25">
        <f>SUM(D29:D29)</f>
        <v>83</v>
      </c>
      <c r="E30" s="24"/>
      <c r="F30" s="26"/>
      <c r="G30" s="27"/>
    </row>
    <row r="31" spans="1:7" x14ac:dyDescent="0.25">
      <c r="A31" s="47" t="s">
        <v>276</v>
      </c>
      <c r="B31" s="49" t="s">
        <v>191</v>
      </c>
      <c r="C31" s="51" t="s">
        <v>277</v>
      </c>
      <c r="D31" s="52">
        <v>21.83</v>
      </c>
      <c r="E31" s="48">
        <v>3235</v>
      </c>
      <c r="F31" s="47" t="s">
        <v>11</v>
      </c>
      <c r="G31" s="50" t="s">
        <v>12</v>
      </c>
    </row>
    <row r="32" spans="1:7" ht="27" customHeight="1" thickBot="1" x14ac:dyDescent="0.3">
      <c r="A32" s="22"/>
      <c r="B32" s="23"/>
      <c r="C32" s="24"/>
      <c r="D32" s="25">
        <f>SUM(D31)</f>
        <v>21.83</v>
      </c>
      <c r="E32" s="24"/>
      <c r="F32" s="26"/>
      <c r="G32" s="27"/>
    </row>
    <row r="33" spans="1:7" x14ac:dyDescent="0.25">
      <c r="A33" s="9" t="s">
        <v>275</v>
      </c>
      <c r="B33" s="14" t="s">
        <v>275</v>
      </c>
      <c r="C33" s="10" t="s">
        <v>275</v>
      </c>
      <c r="D33" s="18">
        <v>748.2</v>
      </c>
      <c r="E33" s="10">
        <v>3211</v>
      </c>
      <c r="F33" s="9" t="s">
        <v>22</v>
      </c>
      <c r="G33" s="28" t="s">
        <v>12</v>
      </c>
    </row>
    <row r="34" spans="1:7" ht="27" customHeight="1" thickBot="1" x14ac:dyDescent="0.3">
      <c r="A34" s="22" t="s">
        <v>13</v>
      </c>
      <c r="B34" s="23"/>
      <c r="C34" s="24"/>
      <c r="D34" s="25">
        <f>SUM(D33:D33)</f>
        <v>748.2</v>
      </c>
      <c r="E34" s="24"/>
      <c r="F34" s="26"/>
      <c r="G34" s="27"/>
    </row>
    <row r="35" spans="1:7" x14ac:dyDescent="0.25">
      <c r="A35" s="9" t="s">
        <v>44</v>
      </c>
      <c r="B35" s="14" t="s">
        <v>45</v>
      </c>
      <c r="C35" s="10" t="s">
        <v>46</v>
      </c>
      <c r="D35" s="18">
        <v>1595.17</v>
      </c>
      <c r="E35" s="10">
        <v>3237</v>
      </c>
      <c r="F35" s="9" t="s">
        <v>47</v>
      </c>
      <c r="G35" s="28" t="s">
        <v>12</v>
      </c>
    </row>
    <row r="36" spans="1:7" x14ac:dyDescent="0.25">
      <c r="A36" s="61"/>
      <c r="B36" s="49"/>
      <c r="C36" s="54"/>
      <c r="D36" s="18">
        <v>654.4</v>
      </c>
      <c r="E36" s="10">
        <v>3293</v>
      </c>
      <c r="F36" s="9" t="s">
        <v>48</v>
      </c>
      <c r="G36" s="29" t="s">
        <v>12</v>
      </c>
    </row>
    <row r="37" spans="1:7" s="83" customFormat="1" x14ac:dyDescent="0.25">
      <c r="A37" s="61"/>
      <c r="B37" s="49"/>
      <c r="C37" s="54"/>
      <c r="D37" s="18"/>
      <c r="E37" s="54"/>
      <c r="F37" s="61"/>
      <c r="G37" s="82" t="s">
        <v>12</v>
      </c>
    </row>
    <row r="38" spans="1:7" ht="27" customHeight="1" thickBot="1" x14ac:dyDescent="0.3">
      <c r="A38" s="22" t="s">
        <v>13</v>
      </c>
      <c r="B38" s="23"/>
      <c r="C38" s="24"/>
      <c r="D38" s="25">
        <f>SUM(D35:D37)</f>
        <v>2249.5700000000002</v>
      </c>
      <c r="E38" s="24"/>
      <c r="F38" s="26"/>
      <c r="G38" s="27"/>
    </row>
    <row r="39" spans="1:7" x14ac:dyDescent="0.25">
      <c r="A39" s="9" t="s">
        <v>49</v>
      </c>
      <c r="B39" s="14" t="s">
        <v>50</v>
      </c>
      <c r="C39" s="10" t="s">
        <v>29</v>
      </c>
      <c r="D39" s="18">
        <v>35.35</v>
      </c>
      <c r="E39" s="10">
        <v>3231</v>
      </c>
      <c r="F39" s="9" t="s">
        <v>51</v>
      </c>
      <c r="G39" s="28" t="s">
        <v>12</v>
      </c>
    </row>
    <row r="40" spans="1:7" x14ac:dyDescent="0.25">
      <c r="A40" s="9"/>
      <c r="B40" s="14"/>
      <c r="C40" s="10"/>
      <c r="D40" s="18">
        <v>298.3</v>
      </c>
      <c r="E40" s="10">
        <v>3231</v>
      </c>
      <c r="F40" s="9" t="s">
        <v>51</v>
      </c>
      <c r="G40" s="29" t="s">
        <v>12</v>
      </c>
    </row>
    <row r="41" spans="1:7" ht="27" customHeight="1" thickBot="1" x14ac:dyDescent="0.3">
      <c r="A41" s="22" t="s">
        <v>13</v>
      </c>
      <c r="B41" s="23"/>
      <c r="C41" s="24"/>
      <c r="D41" s="25">
        <f>SUM(D39:D40)</f>
        <v>333.65000000000003</v>
      </c>
      <c r="E41" s="24"/>
      <c r="F41" s="26"/>
      <c r="G41" s="27"/>
    </row>
    <row r="42" spans="1:7" x14ac:dyDescent="0.25">
      <c r="A42" s="9" t="s">
        <v>52</v>
      </c>
      <c r="B42" s="14" t="s">
        <v>275</v>
      </c>
      <c r="C42" s="10" t="s">
        <v>275</v>
      </c>
      <c r="D42" s="18">
        <v>143.75</v>
      </c>
      <c r="E42" s="10">
        <v>3239</v>
      </c>
      <c r="F42" s="9" t="s">
        <v>53</v>
      </c>
      <c r="G42" s="28" t="s">
        <v>12</v>
      </c>
    </row>
    <row r="43" spans="1:7" ht="27" customHeight="1" thickBot="1" x14ac:dyDescent="0.3">
      <c r="A43" s="22" t="s">
        <v>13</v>
      </c>
      <c r="B43" s="23"/>
      <c r="C43" s="24"/>
      <c r="D43" s="25">
        <f>SUM(D42:D42)</f>
        <v>143.75</v>
      </c>
      <c r="E43" s="24"/>
      <c r="F43" s="26"/>
      <c r="G43" s="27"/>
    </row>
    <row r="44" spans="1:7" x14ac:dyDescent="0.25">
      <c r="A44" s="9" t="s">
        <v>54</v>
      </c>
      <c r="B44" s="14"/>
      <c r="C44" s="10" t="s">
        <v>55</v>
      </c>
      <c r="D44" s="18">
        <v>97.14</v>
      </c>
      <c r="E44" s="10">
        <v>3222</v>
      </c>
      <c r="F44" s="9" t="s">
        <v>21</v>
      </c>
      <c r="G44" s="28" t="s">
        <v>12</v>
      </c>
    </row>
    <row r="45" spans="1:7" ht="27" customHeight="1" thickBot="1" x14ac:dyDescent="0.3">
      <c r="A45" s="22" t="s">
        <v>13</v>
      </c>
      <c r="B45" s="23"/>
      <c r="C45" s="24"/>
      <c r="D45" s="25">
        <f>SUM(D44:D44)</f>
        <v>97.14</v>
      </c>
      <c r="E45" s="24"/>
      <c r="F45" s="26"/>
      <c r="G45" s="27"/>
    </row>
    <row r="46" spans="1:7" x14ac:dyDescent="0.25">
      <c r="A46" s="9" t="s">
        <v>56</v>
      </c>
      <c r="B46" s="14" t="s">
        <v>57</v>
      </c>
      <c r="C46" s="10" t="s">
        <v>25</v>
      </c>
      <c r="D46" s="18">
        <v>134.91999999999999</v>
      </c>
      <c r="E46" s="10">
        <v>3238</v>
      </c>
      <c r="F46" s="9" t="s">
        <v>17</v>
      </c>
      <c r="G46" s="28" t="s">
        <v>12</v>
      </c>
    </row>
    <row r="47" spans="1:7" ht="27" customHeight="1" thickBot="1" x14ac:dyDescent="0.3">
      <c r="A47" s="22" t="s">
        <v>13</v>
      </c>
      <c r="B47" s="23"/>
      <c r="C47" s="24"/>
      <c r="D47" s="25">
        <f>SUM(D46:D46)</f>
        <v>134.91999999999999</v>
      </c>
      <c r="E47" s="24"/>
      <c r="F47" s="26"/>
      <c r="G47" s="27"/>
    </row>
    <row r="48" spans="1:7" x14ac:dyDescent="0.25">
      <c r="A48" s="9" t="s">
        <v>275</v>
      </c>
      <c r="B48" s="14" t="s">
        <v>275</v>
      </c>
      <c r="C48" s="10" t="s">
        <v>275</v>
      </c>
      <c r="D48" s="18">
        <v>1951.86</v>
      </c>
      <c r="E48" s="10">
        <v>3211</v>
      </c>
      <c r="F48" s="9" t="s">
        <v>22</v>
      </c>
      <c r="G48" s="28" t="s">
        <v>12</v>
      </c>
    </row>
    <row r="49" spans="1:7" ht="27" customHeight="1" thickBot="1" x14ac:dyDescent="0.3">
      <c r="A49" s="22" t="s">
        <v>13</v>
      </c>
      <c r="B49" s="23"/>
      <c r="C49" s="24"/>
      <c r="D49" s="25">
        <f>SUM(D48:D48)</f>
        <v>1951.86</v>
      </c>
      <c r="E49" s="24"/>
      <c r="F49" s="26"/>
      <c r="G49" s="27"/>
    </row>
    <row r="50" spans="1:7" x14ac:dyDescent="0.25">
      <c r="A50" s="9" t="s">
        <v>58</v>
      </c>
      <c r="B50" s="14" t="s">
        <v>275</v>
      </c>
      <c r="C50" s="10" t="s">
        <v>275</v>
      </c>
      <c r="D50" s="18">
        <v>2500</v>
      </c>
      <c r="E50" s="10">
        <v>3239</v>
      </c>
      <c r="F50" s="9" t="s">
        <v>53</v>
      </c>
      <c r="G50" s="28" t="s">
        <v>12</v>
      </c>
    </row>
    <row r="51" spans="1:7" ht="27" customHeight="1" thickBot="1" x14ac:dyDescent="0.3">
      <c r="A51" s="22" t="s">
        <v>13</v>
      </c>
      <c r="B51" s="23"/>
      <c r="C51" s="24"/>
      <c r="D51" s="25">
        <f>SUM(D50:D50)</f>
        <v>2500</v>
      </c>
      <c r="E51" s="24"/>
      <c r="F51" s="26"/>
      <c r="G51" s="27"/>
    </row>
    <row r="52" spans="1:7" x14ac:dyDescent="0.25">
      <c r="A52" s="9" t="s">
        <v>59</v>
      </c>
      <c r="B52" s="14" t="s">
        <v>60</v>
      </c>
      <c r="C52" s="10" t="s">
        <v>61</v>
      </c>
      <c r="D52" s="18">
        <v>2200</v>
      </c>
      <c r="E52" s="10">
        <v>3237</v>
      </c>
      <c r="F52" s="9" t="s">
        <v>47</v>
      </c>
      <c r="G52" s="28" t="s">
        <v>12</v>
      </c>
    </row>
    <row r="53" spans="1:7" ht="27" customHeight="1" thickBot="1" x14ac:dyDescent="0.3">
      <c r="A53" s="22" t="s">
        <v>13</v>
      </c>
      <c r="B53" s="23"/>
      <c r="C53" s="24"/>
      <c r="D53" s="25">
        <f>SUM(D52:D52)</f>
        <v>2200</v>
      </c>
      <c r="E53" s="24"/>
      <c r="F53" s="26"/>
      <c r="G53" s="27"/>
    </row>
    <row r="54" spans="1:7" x14ac:dyDescent="0.25">
      <c r="A54" s="9" t="s">
        <v>62</v>
      </c>
      <c r="B54" s="14" t="s">
        <v>275</v>
      </c>
      <c r="C54" s="10" t="s">
        <v>275</v>
      </c>
      <c r="D54" s="18">
        <v>460</v>
      </c>
      <c r="E54" s="10">
        <v>3299</v>
      </c>
      <c r="F54" s="9" t="s">
        <v>63</v>
      </c>
      <c r="G54" s="28" t="s">
        <v>12</v>
      </c>
    </row>
    <row r="55" spans="1:7" ht="27" customHeight="1" thickBot="1" x14ac:dyDescent="0.3">
      <c r="A55" s="22" t="s">
        <v>13</v>
      </c>
      <c r="B55" s="23"/>
      <c r="C55" s="24"/>
      <c r="D55" s="25">
        <f>SUM(D54:D54)</f>
        <v>460</v>
      </c>
      <c r="E55" s="24"/>
      <c r="F55" s="26"/>
      <c r="G55" s="27"/>
    </row>
    <row r="56" spans="1:7" x14ac:dyDescent="0.25">
      <c r="A56" s="9" t="s">
        <v>64</v>
      </c>
      <c r="B56" s="14" t="s">
        <v>65</v>
      </c>
      <c r="C56" s="10" t="s">
        <v>16</v>
      </c>
      <c r="D56" s="18">
        <v>485.26</v>
      </c>
      <c r="E56" s="10">
        <v>3232</v>
      </c>
      <c r="F56" s="9" t="s">
        <v>26</v>
      </c>
      <c r="G56" s="28" t="s">
        <v>12</v>
      </c>
    </row>
    <row r="57" spans="1:7" ht="27" customHeight="1" thickBot="1" x14ac:dyDescent="0.3">
      <c r="A57" s="22" t="s">
        <v>13</v>
      </c>
      <c r="B57" s="23"/>
      <c r="C57" s="24"/>
      <c r="D57" s="25">
        <f>SUM(D56:D56)</f>
        <v>485.26</v>
      </c>
      <c r="E57" s="24"/>
      <c r="F57" s="26"/>
      <c r="G57" s="27"/>
    </row>
    <row r="58" spans="1:7" x14ac:dyDescent="0.25">
      <c r="A58" s="9" t="s">
        <v>66</v>
      </c>
      <c r="B58" s="14" t="s">
        <v>67</v>
      </c>
      <c r="C58" s="10" t="s">
        <v>46</v>
      </c>
      <c r="D58" s="18">
        <v>3470</v>
      </c>
      <c r="E58" s="10">
        <v>3237</v>
      </c>
      <c r="F58" s="9" t="s">
        <v>47</v>
      </c>
      <c r="G58" s="28" t="s">
        <v>12</v>
      </c>
    </row>
    <row r="59" spans="1:7" ht="27" customHeight="1" thickBot="1" x14ac:dyDescent="0.3">
      <c r="A59" s="22" t="s">
        <v>13</v>
      </c>
      <c r="B59" s="23"/>
      <c r="C59" s="24"/>
      <c r="D59" s="25">
        <f>SUM(D58:D58)</f>
        <v>3470</v>
      </c>
      <c r="E59" s="24"/>
      <c r="F59" s="26"/>
      <c r="G59" s="27"/>
    </row>
    <row r="60" spans="1:7" x14ac:dyDescent="0.25">
      <c r="A60" s="9" t="s">
        <v>68</v>
      </c>
      <c r="B60" s="14" t="s">
        <v>69</v>
      </c>
      <c r="C60" s="10" t="s">
        <v>16</v>
      </c>
      <c r="D60" s="18">
        <v>418.15</v>
      </c>
      <c r="E60" s="10">
        <v>3234</v>
      </c>
      <c r="F60" s="9" t="s">
        <v>70</v>
      </c>
      <c r="G60" s="28" t="s">
        <v>12</v>
      </c>
    </row>
    <row r="61" spans="1:7" ht="27" customHeight="1" thickBot="1" x14ac:dyDescent="0.3">
      <c r="A61" s="22" t="s">
        <v>13</v>
      </c>
      <c r="B61" s="23"/>
      <c r="C61" s="24"/>
      <c r="D61" s="25">
        <f>SUM(D60:D60)</f>
        <v>418.15</v>
      </c>
      <c r="E61" s="24"/>
      <c r="F61" s="26"/>
      <c r="G61" s="27"/>
    </row>
    <row r="62" spans="1:7" x14ac:dyDescent="0.25">
      <c r="A62" s="9" t="s">
        <v>71</v>
      </c>
      <c r="B62" s="14" t="s">
        <v>72</v>
      </c>
      <c r="C62" s="10" t="s">
        <v>73</v>
      </c>
      <c r="D62" s="18">
        <v>135</v>
      </c>
      <c r="E62" s="10">
        <v>3222</v>
      </c>
      <c r="F62" s="9" t="s">
        <v>21</v>
      </c>
      <c r="G62" s="28" t="s">
        <v>12</v>
      </c>
    </row>
    <row r="63" spans="1:7" ht="27" customHeight="1" thickBot="1" x14ac:dyDescent="0.3">
      <c r="A63" s="22" t="s">
        <v>13</v>
      </c>
      <c r="B63" s="23"/>
      <c r="C63" s="24"/>
      <c r="D63" s="25">
        <f>SUM(D62:D62)</f>
        <v>135</v>
      </c>
      <c r="E63" s="24"/>
      <c r="F63" s="26"/>
      <c r="G63" s="27"/>
    </row>
    <row r="64" spans="1:7" x14ac:dyDescent="0.25">
      <c r="A64" s="9" t="s">
        <v>74</v>
      </c>
      <c r="B64" s="14" t="s">
        <v>75</v>
      </c>
      <c r="C64" s="10" t="s">
        <v>46</v>
      </c>
      <c r="D64" s="18">
        <v>9375</v>
      </c>
      <c r="E64" s="10">
        <v>3237</v>
      </c>
      <c r="F64" s="9" t="s">
        <v>47</v>
      </c>
      <c r="G64" s="28" t="s">
        <v>12</v>
      </c>
    </row>
    <row r="65" spans="1:7" ht="27" customHeight="1" thickBot="1" x14ac:dyDescent="0.3">
      <c r="A65" s="22" t="s">
        <v>13</v>
      </c>
      <c r="B65" s="23"/>
      <c r="C65" s="24"/>
      <c r="D65" s="25">
        <f>SUM(D64:D64)</f>
        <v>9375</v>
      </c>
      <c r="E65" s="24"/>
      <c r="F65" s="26"/>
      <c r="G65" s="27"/>
    </row>
    <row r="66" spans="1:7" x14ac:dyDescent="0.25">
      <c r="A66" s="9" t="s">
        <v>76</v>
      </c>
      <c r="B66" s="14" t="s">
        <v>77</v>
      </c>
      <c r="C66" s="10" t="s">
        <v>78</v>
      </c>
      <c r="D66" s="18">
        <v>130.63999999999999</v>
      </c>
      <c r="E66" s="10">
        <v>3222</v>
      </c>
      <c r="F66" s="9" t="s">
        <v>21</v>
      </c>
      <c r="G66" s="28" t="s">
        <v>12</v>
      </c>
    </row>
    <row r="67" spans="1:7" ht="27" customHeight="1" thickBot="1" x14ac:dyDescent="0.3">
      <c r="A67" s="22" t="s">
        <v>13</v>
      </c>
      <c r="B67" s="23"/>
      <c r="C67" s="24"/>
      <c r="D67" s="25">
        <f>SUM(D66:D66)</f>
        <v>130.63999999999999</v>
      </c>
      <c r="E67" s="24"/>
      <c r="F67" s="26"/>
      <c r="G67" s="27"/>
    </row>
    <row r="68" spans="1:7" x14ac:dyDescent="0.25">
      <c r="A68" s="9" t="s">
        <v>79</v>
      </c>
      <c r="B68" s="14" t="s">
        <v>80</v>
      </c>
      <c r="C68" s="10" t="s">
        <v>16</v>
      </c>
      <c r="D68" s="18">
        <v>1131.1300000000001</v>
      </c>
      <c r="E68" s="10">
        <v>3235</v>
      </c>
      <c r="F68" s="9" t="s">
        <v>11</v>
      </c>
      <c r="G68" s="28" t="s">
        <v>12</v>
      </c>
    </row>
    <row r="69" spans="1:7" ht="27" customHeight="1" thickBot="1" x14ac:dyDescent="0.3">
      <c r="A69" s="22" t="s">
        <v>13</v>
      </c>
      <c r="B69" s="23"/>
      <c r="C69" s="24"/>
      <c r="D69" s="25">
        <f>SUM(D68:D68)</f>
        <v>1131.1300000000001</v>
      </c>
      <c r="E69" s="24"/>
      <c r="F69" s="26"/>
      <c r="G69" s="27"/>
    </row>
    <row r="70" spans="1:7" x14ac:dyDescent="0.25">
      <c r="A70" s="9" t="s">
        <v>81</v>
      </c>
      <c r="B70" s="14" t="s">
        <v>82</v>
      </c>
      <c r="C70" s="10" t="s">
        <v>36</v>
      </c>
      <c r="D70" s="18">
        <v>1284.76</v>
      </c>
      <c r="E70" s="10">
        <v>4224</v>
      </c>
      <c r="F70" s="9" t="s">
        <v>83</v>
      </c>
      <c r="G70" s="28" t="s">
        <v>12</v>
      </c>
    </row>
    <row r="71" spans="1:7" ht="27" customHeight="1" thickBot="1" x14ac:dyDescent="0.3">
      <c r="A71" s="22" t="s">
        <v>13</v>
      </c>
      <c r="B71" s="23"/>
      <c r="C71" s="24"/>
      <c r="D71" s="25">
        <f>SUM(D70:D70)</f>
        <v>1284.76</v>
      </c>
      <c r="E71" s="24"/>
      <c r="F71" s="26"/>
      <c r="G71" s="27"/>
    </row>
    <row r="72" spans="1:7" x14ac:dyDescent="0.25">
      <c r="A72" s="9" t="s">
        <v>84</v>
      </c>
      <c r="B72" s="14" t="s">
        <v>85</v>
      </c>
      <c r="C72" s="10" t="s">
        <v>86</v>
      </c>
      <c r="D72" s="18">
        <v>381.26</v>
      </c>
      <c r="E72" s="10">
        <v>3222</v>
      </c>
      <c r="F72" s="9" t="s">
        <v>21</v>
      </c>
      <c r="G72" s="28" t="s">
        <v>12</v>
      </c>
    </row>
    <row r="73" spans="1:7" x14ac:dyDescent="0.25">
      <c r="A73" s="9"/>
      <c r="B73" s="14"/>
      <c r="C73" s="10"/>
      <c r="D73" s="18">
        <v>428.09</v>
      </c>
      <c r="E73" s="10">
        <v>3224</v>
      </c>
      <c r="F73" s="9" t="s">
        <v>41</v>
      </c>
      <c r="G73" s="29" t="s">
        <v>12</v>
      </c>
    </row>
    <row r="74" spans="1:7" ht="27" customHeight="1" thickBot="1" x14ac:dyDescent="0.3">
      <c r="A74" s="22" t="s">
        <v>13</v>
      </c>
      <c r="B74" s="23"/>
      <c r="C74" s="24"/>
      <c r="D74" s="25">
        <f>SUM(D72:D73)</f>
        <v>809.34999999999991</v>
      </c>
      <c r="E74" s="24"/>
      <c r="F74" s="26"/>
      <c r="G74" s="27"/>
    </row>
    <row r="75" spans="1:7" x14ac:dyDescent="0.25">
      <c r="A75" s="9" t="s">
        <v>87</v>
      </c>
      <c r="B75" s="14" t="s">
        <v>88</v>
      </c>
      <c r="C75" s="10" t="s">
        <v>16</v>
      </c>
      <c r="D75" s="18">
        <v>120</v>
      </c>
      <c r="E75" s="10">
        <v>3235</v>
      </c>
      <c r="F75" s="9" t="s">
        <v>11</v>
      </c>
      <c r="G75" s="28" t="s">
        <v>12</v>
      </c>
    </row>
    <row r="76" spans="1:7" ht="27" customHeight="1" thickBot="1" x14ac:dyDescent="0.3">
      <c r="A76" s="22" t="s">
        <v>13</v>
      </c>
      <c r="B76" s="23"/>
      <c r="C76" s="24"/>
      <c r="D76" s="25">
        <f>SUM(D75:D75)</f>
        <v>120</v>
      </c>
      <c r="E76" s="24"/>
      <c r="F76" s="26"/>
      <c r="G76" s="27"/>
    </row>
    <row r="77" spans="1:7" x14ac:dyDescent="0.25">
      <c r="A77" s="9" t="s">
        <v>89</v>
      </c>
      <c r="B77" s="14" t="s">
        <v>90</v>
      </c>
      <c r="C77" s="10" t="s">
        <v>91</v>
      </c>
      <c r="D77" s="18">
        <v>411.25</v>
      </c>
      <c r="E77" s="10">
        <v>3238</v>
      </c>
      <c r="F77" s="9" t="s">
        <v>17</v>
      </c>
      <c r="G77" s="28" t="s">
        <v>12</v>
      </c>
    </row>
    <row r="78" spans="1:7" ht="27" customHeight="1" thickBot="1" x14ac:dyDescent="0.3">
      <c r="A78" s="22" t="s">
        <v>13</v>
      </c>
      <c r="B78" s="23"/>
      <c r="C78" s="24"/>
      <c r="D78" s="25">
        <f>SUM(D77:D77)</f>
        <v>411.25</v>
      </c>
      <c r="E78" s="24"/>
      <c r="F78" s="26"/>
      <c r="G78" s="27"/>
    </row>
    <row r="79" spans="1:7" x14ac:dyDescent="0.25">
      <c r="A79" s="9" t="s">
        <v>92</v>
      </c>
      <c r="B79" s="14" t="s">
        <v>93</v>
      </c>
      <c r="C79" s="10" t="s">
        <v>36</v>
      </c>
      <c r="D79" s="18">
        <v>1620</v>
      </c>
      <c r="E79" s="10">
        <v>3241</v>
      </c>
      <c r="F79" s="9" t="s">
        <v>94</v>
      </c>
      <c r="G79" s="28" t="s">
        <v>12</v>
      </c>
    </row>
    <row r="80" spans="1:7" ht="27" customHeight="1" thickBot="1" x14ac:dyDescent="0.3">
      <c r="A80" s="22" t="s">
        <v>13</v>
      </c>
      <c r="B80" s="23"/>
      <c r="C80" s="24"/>
      <c r="D80" s="25">
        <f>SUM(D79:D79)</f>
        <v>1620</v>
      </c>
      <c r="E80" s="24"/>
      <c r="F80" s="26"/>
      <c r="G80" s="27"/>
    </row>
    <row r="81" spans="1:7" x14ac:dyDescent="0.25">
      <c r="A81" s="9" t="s">
        <v>275</v>
      </c>
      <c r="B81" s="14" t="s">
        <v>275</v>
      </c>
      <c r="C81" s="10" t="s">
        <v>275</v>
      </c>
      <c r="D81" s="18">
        <v>539.07000000000005</v>
      </c>
      <c r="E81" s="10">
        <v>3241</v>
      </c>
      <c r="F81" s="9" t="s">
        <v>94</v>
      </c>
      <c r="G81" s="28" t="s">
        <v>12</v>
      </c>
    </row>
    <row r="82" spans="1:7" ht="27" customHeight="1" thickBot="1" x14ac:dyDescent="0.3">
      <c r="A82" s="22" t="s">
        <v>13</v>
      </c>
      <c r="B82" s="23"/>
      <c r="C82" s="24"/>
      <c r="D82" s="25">
        <f>SUM(D81:D81)</f>
        <v>539.07000000000005</v>
      </c>
      <c r="E82" s="24"/>
      <c r="F82" s="26"/>
      <c r="G82" s="27"/>
    </row>
    <row r="83" spans="1:7" x14ac:dyDescent="0.25">
      <c r="A83" s="9" t="s">
        <v>95</v>
      </c>
      <c r="B83" s="14" t="s">
        <v>96</v>
      </c>
      <c r="C83" s="10" t="s">
        <v>25</v>
      </c>
      <c r="D83" s="18">
        <v>865.59</v>
      </c>
      <c r="E83" s="10">
        <v>3231</v>
      </c>
      <c r="F83" s="9" t="s">
        <v>51</v>
      </c>
      <c r="G83" s="28" t="s">
        <v>12</v>
      </c>
    </row>
    <row r="84" spans="1:7" ht="27" customHeight="1" thickBot="1" x14ac:dyDescent="0.3">
      <c r="A84" s="22" t="s">
        <v>13</v>
      </c>
      <c r="B84" s="23"/>
      <c r="C84" s="24"/>
      <c r="D84" s="25">
        <f>SUM(D83:D83)</f>
        <v>865.59</v>
      </c>
      <c r="E84" s="24"/>
      <c r="F84" s="26"/>
      <c r="G84" s="27"/>
    </row>
    <row r="85" spans="1:7" x14ac:dyDescent="0.25">
      <c r="A85" s="9" t="s">
        <v>97</v>
      </c>
      <c r="B85" s="14" t="s">
        <v>98</v>
      </c>
      <c r="C85" s="10" t="s">
        <v>73</v>
      </c>
      <c r="D85" s="18">
        <v>1292.5</v>
      </c>
      <c r="E85" s="10">
        <v>3221</v>
      </c>
      <c r="F85" s="9" t="s">
        <v>99</v>
      </c>
      <c r="G85" s="28" t="s">
        <v>12</v>
      </c>
    </row>
    <row r="86" spans="1:7" ht="27" customHeight="1" thickBot="1" x14ac:dyDescent="0.3">
      <c r="A86" s="22" t="s">
        <v>13</v>
      </c>
      <c r="B86" s="23"/>
      <c r="C86" s="24"/>
      <c r="D86" s="25">
        <f>SUM(D85:D85)</f>
        <v>1292.5</v>
      </c>
      <c r="E86" s="24"/>
      <c r="F86" s="26"/>
      <c r="G86" s="27"/>
    </row>
    <row r="87" spans="1:7" x14ac:dyDescent="0.25">
      <c r="A87" s="9" t="s">
        <v>100</v>
      </c>
      <c r="B87" s="14" t="s">
        <v>101</v>
      </c>
      <c r="C87" s="10" t="s">
        <v>25</v>
      </c>
      <c r="D87" s="18">
        <v>21.24</v>
      </c>
      <c r="E87" s="10">
        <v>3295</v>
      </c>
      <c r="F87" s="9" t="s">
        <v>102</v>
      </c>
      <c r="G87" s="28" t="s">
        <v>12</v>
      </c>
    </row>
    <row r="88" spans="1:7" ht="27" customHeight="1" thickBot="1" x14ac:dyDescent="0.3">
      <c r="A88" s="22" t="s">
        <v>13</v>
      </c>
      <c r="B88" s="23"/>
      <c r="C88" s="24"/>
      <c r="D88" s="25">
        <f>SUM(D87:D87)</f>
        <v>21.24</v>
      </c>
      <c r="E88" s="24"/>
      <c r="F88" s="26"/>
      <c r="G88" s="27"/>
    </row>
    <row r="89" spans="1:7" x14ac:dyDescent="0.25">
      <c r="A89" s="9" t="s">
        <v>103</v>
      </c>
      <c r="B89" s="14" t="s">
        <v>275</v>
      </c>
      <c r="C89" s="10" t="s">
        <v>275</v>
      </c>
      <c r="D89" s="18">
        <v>180</v>
      </c>
      <c r="E89" s="10">
        <v>3239</v>
      </c>
      <c r="F89" s="9" t="s">
        <v>53</v>
      </c>
      <c r="G89" s="28" t="s">
        <v>12</v>
      </c>
    </row>
    <row r="90" spans="1:7" ht="27" customHeight="1" thickBot="1" x14ac:dyDescent="0.3">
      <c r="A90" s="22" t="s">
        <v>13</v>
      </c>
      <c r="B90" s="23"/>
      <c r="C90" s="24"/>
      <c r="D90" s="25">
        <f>SUM(D89:D89)</f>
        <v>180</v>
      </c>
      <c r="E90" s="24"/>
      <c r="F90" s="26"/>
      <c r="G90" s="27"/>
    </row>
    <row r="91" spans="1:7" x14ac:dyDescent="0.25">
      <c r="A91" s="9" t="s">
        <v>104</v>
      </c>
      <c r="B91" s="14"/>
      <c r="C91" s="10" t="s">
        <v>105</v>
      </c>
      <c r="D91" s="18">
        <v>1166.02</v>
      </c>
      <c r="E91" s="10">
        <v>3213</v>
      </c>
      <c r="F91" s="9" t="s">
        <v>33</v>
      </c>
      <c r="G91" s="28" t="s">
        <v>12</v>
      </c>
    </row>
    <row r="92" spans="1:7" ht="27" customHeight="1" thickBot="1" x14ac:dyDescent="0.3">
      <c r="A92" s="22" t="s">
        <v>13</v>
      </c>
      <c r="B92" s="23"/>
      <c r="C92" s="24"/>
      <c r="D92" s="25">
        <f>SUM(D91:D91)</f>
        <v>1166.02</v>
      </c>
      <c r="E92" s="24"/>
      <c r="F92" s="26"/>
      <c r="G92" s="27"/>
    </row>
    <row r="93" spans="1:7" x14ac:dyDescent="0.25">
      <c r="A93" s="9" t="s">
        <v>106</v>
      </c>
      <c r="B93" s="14" t="s">
        <v>107</v>
      </c>
      <c r="C93" s="10" t="s">
        <v>46</v>
      </c>
      <c r="D93" s="18">
        <v>1749</v>
      </c>
      <c r="E93" s="10">
        <v>3213</v>
      </c>
      <c r="F93" s="9" t="s">
        <v>33</v>
      </c>
      <c r="G93" s="28" t="s">
        <v>12</v>
      </c>
    </row>
    <row r="94" spans="1:7" x14ac:dyDescent="0.25">
      <c r="A94" s="9"/>
      <c r="B94" s="14"/>
      <c r="C94" s="10"/>
      <c r="D94" s="18">
        <v>200</v>
      </c>
      <c r="E94" s="10">
        <v>3294</v>
      </c>
      <c r="F94" s="9" t="s">
        <v>108</v>
      </c>
      <c r="G94" s="29" t="s">
        <v>12</v>
      </c>
    </row>
    <row r="95" spans="1:7" ht="27" customHeight="1" thickBot="1" x14ac:dyDescent="0.3">
      <c r="A95" s="22" t="s">
        <v>13</v>
      </c>
      <c r="B95" s="23"/>
      <c r="C95" s="24"/>
      <c r="D95" s="25">
        <f>SUM(D93:D94)</f>
        <v>1949</v>
      </c>
      <c r="E95" s="24"/>
      <c r="F95" s="26"/>
      <c r="G95" s="27"/>
    </row>
    <row r="96" spans="1:7" x14ac:dyDescent="0.25">
      <c r="A96" s="9" t="s">
        <v>109</v>
      </c>
      <c r="B96" s="14" t="s">
        <v>110</v>
      </c>
      <c r="C96" s="10" t="s">
        <v>111</v>
      </c>
      <c r="D96" s="18">
        <v>56.62</v>
      </c>
      <c r="E96" s="10">
        <v>3221</v>
      </c>
      <c r="F96" s="9" t="s">
        <v>99</v>
      </c>
      <c r="G96" s="28" t="s">
        <v>12</v>
      </c>
    </row>
    <row r="97" spans="1:7" ht="27" customHeight="1" thickBot="1" x14ac:dyDescent="0.3">
      <c r="A97" s="22" t="s">
        <v>13</v>
      </c>
      <c r="B97" s="23"/>
      <c r="C97" s="24"/>
      <c r="D97" s="25">
        <f>SUM(D96:D96)</f>
        <v>56.62</v>
      </c>
      <c r="E97" s="24"/>
      <c r="F97" s="26"/>
      <c r="G97" s="27"/>
    </row>
    <row r="98" spans="1:7" x14ac:dyDescent="0.25">
      <c r="A98" s="9" t="s">
        <v>112</v>
      </c>
      <c r="B98" s="14" t="s">
        <v>113</v>
      </c>
      <c r="C98" s="10" t="s">
        <v>36</v>
      </c>
      <c r="D98" s="18">
        <v>318.06</v>
      </c>
      <c r="E98" s="10">
        <v>3222</v>
      </c>
      <c r="F98" s="9" t="s">
        <v>21</v>
      </c>
      <c r="G98" s="28" t="s">
        <v>12</v>
      </c>
    </row>
    <row r="99" spans="1:7" x14ac:dyDescent="0.25">
      <c r="A99" s="9"/>
      <c r="B99" s="14"/>
      <c r="C99" s="10"/>
      <c r="D99" s="18">
        <v>3316.75</v>
      </c>
      <c r="E99" s="10">
        <v>4221</v>
      </c>
      <c r="F99" s="9" t="s">
        <v>114</v>
      </c>
      <c r="G99" s="29" t="s">
        <v>12</v>
      </c>
    </row>
    <row r="100" spans="1:7" ht="27" customHeight="1" thickBot="1" x14ac:dyDescent="0.3">
      <c r="A100" s="22" t="s">
        <v>13</v>
      </c>
      <c r="B100" s="23"/>
      <c r="C100" s="24"/>
      <c r="D100" s="25">
        <f>SUM(D98:D99)</f>
        <v>3634.81</v>
      </c>
      <c r="E100" s="24"/>
      <c r="F100" s="26"/>
      <c r="G100" s="27"/>
    </row>
    <row r="101" spans="1:7" x14ac:dyDescent="0.25">
      <c r="A101" s="9" t="s">
        <v>115</v>
      </c>
      <c r="B101" s="14" t="s">
        <v>116</v>
      </c>
      <c r="C101" s="10" t="s">
        <v>16</v>
      </c>
      <c r="D101" s="18">
        <v>38.799999999999997</v>
      </c>
      <c r="E101" s="10">
        <v>4221</v>
      </c>
      <c r="F101" s="9" t="s">
        <v>114</v>
      </c>
      <c r="G101" s="28" t="s">
        <v>12</v>
      </c>
    </row>
    <row r="102" spans="1:7" ht="27" customHeight="1" thickBot="1" x14ac:dyDescent="0.3">
      <c r="A102" s="22" t="s">
        <v>13</v>
      </c>
      <c r="B102" s="23"/>
      <c r="C102" s="24"/>
      <c r="D102" s="25">
        <f>SUM(D101:D101)</f>
        <v>38.799999999999997</v>
      </c>
      <c r="E102" s="24"/>
      <c r="F102" s="26"/>
      <c r="G102" s="27"/>
    </row>
    <row r="103" spans="1:7" x14ac:dyDescent="0.25">
      <c r="A103" s="9" t="s">
        <v>117</v>
      </c>
      <c r="B103" s="14" t="s">
        <v>118</v>
      </c>
      <c r="C103" s="10" t="s">
        <v>119</v>
      </c>
      <c r="D103" s="18">
        <v>1517.85</v>
      </c>
      <c r="E103" s="10">
        <v>3233</v>
      </c>
      <c r="F103" s="9" t="s">
        <v>120</v>
      </c>
      <c r="G103" s="28" t="s">
        <v>12</v>
      </c>
    </row>
    <row r="104" spans="1:7" ht="27" customHeight="1" thickBot="1" x14ac:dyDescent="0.3">
      <c r="A104" s="22" t="s">
        <v>13</v>
      </c>
      <c r="B104" s="23"/>
      <c r="C104" s="24"/>
      <c r="D104" s="25">
        <f>SUM(D103:D103)</f>
        <v>1517.85</v>
      </c>
      <c r="E104" s="24"/>
      <c r="F104" s="26"/>
      <c r="G104" s="27"/>
    </row>
    <row r="105" spans="1:7" x14ac:dyDescent="0.25">
      <c r="A105" s="9" t="s">
        <v>121</v>
      </c>
      <c r="B105" s="14" t="s">
        <v>122</v>
      </c>
      <c r="C105" s="10" t="s">
        <v>123</v>
      </c>
      <c r="D105" s="18">
        <v>175.75</v>
      </c>
      <c r="E105" s="10">
        <v>4221</v>
      </c>
      <c r="F105" s="9" t="s">
        <v>114</v>
      </c>
      <c r="G105" s="28" t="s">
        <v>12</v>
      </c>
    </row>
    <row r="106" spans="1:7" ht="27" customHeight="1" thickBot="1" x14ac:dyDescent="0.3">
      <c r="A106" s="22" t="s">
        <v>13</v>
      </c>
      <c r="B106" s="23"/>
      <c r="C106" s="24"/>
      <c r="D106" s="25">
        <f>SUM(D105:D105)</f>
        <v>175.75</v>
      </c>
      <c r="E106" s="24"/>
      <c r="F106" s="26"/>
      <c r="G106" s="27"/>
    </row>
    <row r="107" spans="1:7" ht="15.75" thickBot="1" x14ac:dyDescent="0.3">
      <c r="A107" s="9" t="s">
        <v>124</v>
      </c>
      <c r="B107" s="14" t="s">
        <v>125</v>
      </c>
      <c r="C107" s="10" t="s">
        <v>16</v>
      </c>
      <c r="D107" s="18">
        <v>9416.25</v>
      </c>
      <c r="E107" s="10">
        <v>3235</v>
      </c>
      <c r="F107" s="9" t="s">
        <v>11</v>
      </c>
      <c r="G107" s="28" t="s">
        <v>12</v>
      </c>
    </row>
    <row r="108" spans="1:7" x14ac:dyDescent="0.25">
      <c r="A108" s="9"/>
      <c r="B108" s="14"/>
      <c r="C108" s="10"/>
      <c r="D108" s="18"/>
      <c r="E108" s="54"/>
      <c r="F108" s="61"/>
      <c r="G108" s="68"/>
    </row>
    <row r="109" spans="1:7" ht="27" customHeight="1" thickBot="1" x14ac:dyDescent="0.3">
      <c r="A109" s="22" t="s">
        <v>13</v>
      </c>
      <c r="B109" s="23"/>
      <c r="C109" s="24"/>
      <c r="D109" s="25">
        <f>SUM(D107:D108)</f>
        <v>9416.25</v>
      </c>
      <c r="E109" s="24"/>
      <c r="F109" s="26"/>
      <c r="G109" s="27"/>
    </row>
    <row r="110" spans="1:7" x14ac:dyDescent="0.25">
      <c r="A110" s="9" t="s">
        <v>126</v>
      </c>
      <c r="B110" s="14" t="s">
        <v>127</v>
      </c>
      <c r="C110" s="10" t="s">
        <v>36</v>
      </c>
      <c r="D110" s="18">
        <v>28</v>
      </c>
      <c r="E110" s="10">
        <v>3222</v>
      </c>
      <c r="F110" s="9" t="s">
        <v>21</v>
      </c>
      <c r="G110" s="28" t="s">
        <v>12</v>
      </c>
    </row>
    <row r="111" spans="1:7" ht="27" customHeight="1" thickBot="1" x14ac:dyDescent="0.3">
      <c r="A111" s="22" t="s">
        <v>13</v>
      </c>
      <c r="B111" s="23"/>
      <c r="C111" s="24"/>
      <c r="D111" s="25">
        <f>SUM(D110:D110)</f>
        <v>28</v>
      </c>
      <c r="E111" s="24"/>
      <c r="F111" s="26"/>
      <c r="G111" s="27"/>
    </row>
    <row r="112" spans="1:7" x14ac:dyDescent="0.25">
      <c r="A112" s="9" t="s">
        <v>128</v>
      </c>
      <c r="B112" s="14" t="s">
        <v>129</v>
      </c>
      <c r="C112" s="10" t="s">
        <v>130</v>
      </c>
      <c r="D112" s="18">
        <v>4320.7</v>
      </c>
      <c r="E112" s="10">
        <v>4221</v>
      </c>
      <c r="F112" s="9" t="s">
        <v>114</v>
      </c>
      <c r="G112" s="28" t="s">
        <v>12</v>
      </c>
    </row>
    <row r="113" spans="1:7" ht="27" customHeight="1" thickBot="1" x14ac:dyDescent="0.3">
      <c r="A113" s="22" t="s">
        <v>13</v>
      </c>
      <c r="B113" s="23"/>
      <c r="C113" s="24"/>
      <c r="D113" s="25">
        <f>SUM(D112:D112)</f>
        <v>4320.7</v>
      </c>
      <c r="E113" s="24"/>
      <c r="F113" s="26"/>
      <c r="G113" s="27"/>
    </row>
    <row r="114" spans="1:7" x14ac:dyDescent="0.25">
      <c r="A114" s="9" t="s">
        <v>131</v>
      </c>
      <c r="B114" s="14" t="s">
        <v>132</v>
      </c>
      <c r="C114" s="10" t="s">
        <v>25</v>
      </c>
      <c r="D114" s="18">
        <v>7606.31</v>
      </c>
      <c r="E114" s="10">
        <v>3223</v>
      </c>
      <c r="F114" s="9" t="s">
        <v>133</v>
      </c>
      <c r="G114" s="28" t="s">
        <v>12</v>
      </c>
    </row>
    <row r="115" spans="1:7" ht="27" customHeight="1" thickBot="1" x14ac:dyDescent="0.3">
      <c r="A115" s="22" t="s">
        <v>13</v>
      </c>
      <c r="B115" s="23"/>
      <c r="C115" s="24"/>
      <c r="D115" s="25">
        <f>SUM(D114:D114)</f>
        <v>7606.31</v>
      </c>
      <c r="E115" s="24"/>
      <c r="F115" s="26"/>
      <c r="G115" s="27"/>
    </row>
    <row r="116" spans="1:7" x14ac:dyDescent="0.25">
      <c r="A116" s="9" t="s">
        <v>275</v>
      </c>
      <c r="B116" s="14" t="s">
        <v>275</v>
      </c>
      <c r="C116" s="10" t="s">
        <v>275</v>
      </c>
      <c r="D116" s="18">
        <v>113.5</v>
      </c>
      <c r="E116" s="10">
        <v>3211</v>
      </c>
      <c r="F116" s="9" t="s">
        <v>22</v>
      </c>
      <c r="G116" s="28" t="s">
        <v>12</v>
      </c>
    </row>
    <row r="117" spans="1:7" ht="27" customHeight="1" thickBot="1" x14ac:dyDescent="0.3">
      <c r="A117" s="22" t="s">
        <v>13</v>
      </c>
      <c r="B117" s="23"/>
      <c r="C117" s="24"/>
      <c r="D117" s="25">
        <f>SUM(D116:D116)</f>
        <v>113.5</v>
      </c>
      <c r="E117" s="24"/>
      <c r="F117" s="26"/>
      <c r="G117" s="27"/>
    </row>
    <row r="118" spans="1:7" x14ac:dyDescent="0.25">
      <c r="A118" s="9" t="s">
        <v>134</v>
      </c>
      <c r="B118" s="14" t="s">
        <v>275</v>
      </c>
      <c r="C118" s="10" t="s">
        <v>275</v>
      </c>
      <c r="D118" s="18">
        <v>1820</v>
      </c>
      <c r="E118" s="10">
        <v>3231</v>
      </c>
      <c r="F118" s="9" t="s">
        <v>51</v>
      </c>
      <c r="G118" s="28" t="s">
        <v>12</v>
      </c>
    </row>
    <row r="119" spans="1:7" ht="27" customHeight="1" thickBot="1" x14ac:dyDescent="0.3">
      <c r="A119" s="22" t="s">
        <v>13</v>
      </c>
      <c r="B119" s="23"/>
      <c r="C119" s="24"/>
      <c r="D119" s="25">
        <f>SUM(D118:D118)</f>
        <v>1820</v>
      </c>
      <c r="E119" s="24"/>
      <c r="F119" s="26"/>
      <c r="G119" s="27"/>
    </row>
    <row r="120" spans="1:7" x14ac:dyDescent="0.25">
      <c r="A120" s="9" t="s">
        <v>135</v>
      </c>
      <c r="B120" s="14" t="s">
        <v>136</v>
      </c>
      <c r="C120" s="10" t="s">
        <v>36</v>
      </c>
      <c r="D120" s="18">
        <v>423.75</v>
      </c>
      <c r="E120" s="10">
        <v>4227</v>
      </c>
      <c r="F120" s="9" t="s">
        <v>137</v>
      </c>
      <c r="G120" s="28" t="s">
        <v>12</v>
      </c>
    </row>
    <row r="121" spans="1:7" ht="27" customHeight="1" thickBot="1" x14ac:dyDescent="0.3">
      <c r="A121" s="22" t="s">
        <v>13</v>
      </c>
      <c r="B121" s="23"/>
      <c r="C121" s="24"/>
      <c r="D121" s="25">
        <f>SUM(D120:D120)</f>
        <v>423.75</v>
      </c>
      <c r="E121" s="24"/>
      <c r="F121" s="26"/>
      <c r="G121" s="27"/>
    </row>
    <row r="122" spans="1:7" x14ac:dyDescent="0.25">
      <c r="A122" s="9" t="s">
        <v>138</v>
      </c>
      <c r="B122" s="14" t="s">
        <v>139</v>
      </c>
      <c r="C122" s="10" t="s">
        <v>140</v>
      </c>
      <c r="D122" s="18">
        <v>162</v>
      </c>
      <c r="E122" s="10">
        <v>3222</v>
      </c>
      <c r="F122" s="9" t="s">
        <v>21</v>
      </c>
      <c r="G122" s="28" t="s">
        <v>12</v>
      </c>
    </row>
    <row r="123" spans="1:7" x14ac:dyDescent="0.25">
      <c r="A123" s="9"/>
      <c r="B123" s="14"/>
      <c r="C123" s="10"/>
      <c r="D123" s="18">
        <v>417.1</v>
      </c>
      <c r="E123" s="10">
        <v>3233</v>
      </c>
      <c r="F123" s="9" t="s">
        <v>120</v>
      </c>
      <c r="G123" s="29" t="s">
        <v>12</v>
      </c>
    </row>
    <row r="124" spans="1:7" ht="27" customHeight="1" thickBot="1" x14ac:dyDescent="0.3">
      <c r="A124" s="22" t="s">
        <v>13</v>
      </c>
      <c r="B124" s="23"/>
      <c r="C124" s="24"/>
      <c r="D124" s="25">
        <f>SUM(D122:D123)</f>
        <v>579.1</v>
      </c>
      <c r="E124" s="24"/>
      <c r="F124" s="26"/>
      <c r="G124" s="27"/>
    </row>
    <row r="125" spans="1:7" x14ac:dyDescent="0.25">
      <c r="A125" s="9" t="s">
        <v>141</v>
      </c>
      <c r="B125" s="14" t="s">
        <v>142</v>
      </c>
      <c r="C125" s="10" t="s">
        <v>25</v>
      </c>
      <c r="D125" s="18">
        <v>23.4</v>
      </c>
      <c r="E125" s="10">
        <v>3222</v>
      </c>
      <c r="F125" s="9" t="s">
        <v>21</v>
      </c>
      <c r="G125" s="28" t="s">
        <v>12</v>
      </c>
    </row>
    <row r="126" spans="1:7" x14ac:dyDescent="0.25">
      <c r="A126" s="9"/>
      <c r="B126" s="14"/>
      <c r="C126" s="10"/>
      <c r="D126" s="18">
        <v>1</v>
      </c>
      <c r="E126" s="10">
        <v>3299</v>
      </c>
      <c r="F126" s="9" t="s">
        <v>63</v>
      </c>
      <c r="G126" s="29" t="s">
        <v>12</v>
      </c>
    </row>
    <row r="127" spans="1:7" ht="27" customHeight="1" thickBot="1" x14ac:dyDescent="0.3">
      <c r="A127" s="22" t="s">
        <v>13</v>
      </c>
      <c r="B127" s="23"/>
      <c r="C127" s="24"/>
      <c r="D127" s="25">
        <f>SUM(D125:D126)</f>
        <v>24.4</v>
      </c>
      <c r="E127" s="24"/>
      <c r="F127" s="26"/>
      <c r="G127" s="27"/>
    </row>
    <row r="128" spans="1:7" x14ac:dyDescent="0.25">
      <c r="A128" s="9" t="s">
        <v>143</v>
      </c>
      <c r="B128" s="14" t="s">
        <v>144</v>
      </c>
      <c r="C128" s="10" t="s">
        <v>36</v>
      </c>
      <c r="D128" s="18">
        <v>1419.22</v>
      </c>
      <c r="E128" s="10">
        <v>3222</v>
      </c>
      <c r="F128" s="9" t="s">
        <v>21</v>
      </c>
      <c r="G128" s="28" t="s">
        <v>12</v>
      </c>
    </row>
    <row r="129" spans="1:7" ht="27" customHeight="1" thickBot="1" x14ac:dyDescent="0.3">
      <c r="A129" s="22" t="s">
        <v>13</v>
      </c>
      <c r="B129" s="23"/>
      <c r="C129" s="24"/>
      <c r="D129" s="25">
        <f>SUM(D128:D128)</f>
        <v>1419.22</v>
      </c>
      <c r="E129" s="24"/>
      <c r="F129" s="26"/>
      <c r="G129" s="27"/>
    </row>
    <row r="130" spans="1:7" x14ac:dyDescent="0.25">
      <c r="A130" s="9" t="s">
        <v>145</v>
      </c>
      <c r="B130" s="14" t="s">
        <v>146</v>
      </c>
      <c r="C130" s="10" t="s">
        <v>16</v>
      </c>
      <c r="D130" s="18">
        <v>190</v>
      </c>
      <c r="E130" s="10">
        <v>3224</v>
      </c>
      <c r="F130" s="9" t="s">
        <v>41</v>
      </c>
      <c r="G130" s="28" t="s">
        <v>12</v>
      </c>
    </row>
    <row r="131" spans="1:7" ht="27" customHeight="1" thickBot="1" x14ac:dyDescent="0.3">
      <c r="A131" s="22" t="s">
        <v>13</v>
      </c>
      <c r="B131" s="23"/>
      <c r="C131" s="24"/>
      <c r="D131" s="25">
        <f>SUM(D130:D130)</f>
        <v>190</v>
      </c>
      <c r="E131" s="24"/>
      <c r="F131" s="26"/>
      <c r="G131" s="27"/>
    </row>
    <row r="132" spans="1:7" x14ac:dyDescent="0.25">
      <c r="A132" s="9" t="s">
        <v>275</v>
      </c>
      <c r="B132" s="14" t="s">
        <v>275</v>
      </c>
      <c r="C132" s="10" t="s">
        <v>275</v>
      </c>
      <c r="D132" s="18">
        <v>102</v>
      </c>
      <c r="E132" s="10">
        <v>3214</v>
      </c>
      <c r="F132" s="9" t="s">
        <v>147</v>
      </c>
      <c r="G132" s="28" t="s">
        <v>12</v>
      </c>
    </row>
    <row r="133" spans="1:7" ht="27" customHeight="1" thickBot="1" x14ac:dyDescent="0.3">
      <c r="A133" s="22" t="s">
        <v>13</v>
      </c>
      <c r="B133" s="23"/>
      <c r="C133" s="24"/>
      <c r="D133" s="25">
        <f>SUM(D132:D132)</f>
        <v>102</v>
      </c>
      <c r="E133" s="24"/>
      <c r="F133" s="26"/>
      <c r="G133" s="27"/>
    </row>
    <row r="134" spans="1:7" x14ac:dyDescent="0.25">
      <c r="A134" s="9" t="s">
        <v>148</v>
      </c>
      <c r="B134" s="14" t="s">
        <v>149</v>
      </c>
      <c r="C134" s="10" t="s">
        <v>150</v>
      </c>
      <c r="D134" s="18">
        <v>612</v>
      </c>
      <c r="E134" s="10">
        <v>4224</v>
      </c>
      <c r="F134" s="9" t="s">
        <v>83</v>
      </c>
      <c r="G134" s="28" t="s">
        <v>12</v>
      </c>
    </row>
    <row r="135" spans="1:7" ht="27" customHeight="1" thickBot="1" x14ac:dyDescent="0.3">
      <c r="A135" s="22" t="s">
        <v>13</v>
      </c>
      <c r="B135" s="23"/>
      <c r="C135" s="24"/>
      <c r="D135" s="25">
        <f>SUM(D134:D134)</f>
        <v>612</v>
      </c>
      <c r="E135" s="24"/>
      <c r="F135" s="26"/>
      <c r="G135" s="27"/>
    </row>
    <row r="136" spans="1:7" x14ac:dyDescent="0.25">
      <c r="A136" s="9" t="s">
        <v>151</v>
      </c>
      <c r="B136" s="14" t="s">
        <v>152</v>
      </c>
      <c r="C136" s="10" t="s">
        <v>16</v>
      </c>
      <c r="D136" s="18">
        <v>2083.17</v>
      </c>
      <c r="E136" s="10">
        <v>3234</v>
      </c>
      <c r="F136" s="9" t="s">
        <v>70</v>
      </c>
      <c r="G136" s="28" t="s">
        <v>12</v>
      </c>
    </row>
    <row r="137" spans="1:7" ht="27" customHeight="1" thickBot="1" x14ac:dyDescent="0.3">
      <c r="A137" s="22" t="s">
        <v>13</v>
      </c>
      <c r="B137" s="23"/>
      <c r="C137" s="24"/>
      <c r="D137" s="25">
        <f>SUM(D136:D136)</f>
        <v>2083.17</v>
      </c>
      <c r="E137" s="24"/>
      <c r="F137" s="26"/>
      <c r="G137" s="27"/>
    </row>
    <row r="138" spans="1:7" x14ac:dyDescent="0.25">
      <c r="A138" s="9" t="s">
        <v>153</v>
      </c>
      <c r="B138" s="14" t="s">
        <v>154</v>
      </c>
      <c r="C138" s="10" t="s">
        <v>36</v>
      </c>
      <c r="D138" s="18">
        <v>1821</v>
      </c>
      <c r="E138" s="10">
        <v>3211</v>
      </c>
      <c r="F138" s="9" t="s">
        <v>22</v>
      </c>
      <c r="G138" s="28" t="s">
        <v>12</v>
      </c>
    </row>
    <row r="139" spans="1:7" ht="27" customHeight="1" thickBot="1" x14ac:dyDescent="0.3">
      <c r="A139" s="22" t="s">
        <v>13</v>
      </c>
      <c r="B139" s="23"/>
      <c r="C139" s="24"/>
      <c r="D139" s="25">
        <f>SUM(D138:D138)</f>
        <v>1821</v>
      </c>
      <c r="E139" s="24"/>
      <c r="F139" s="26"/>
      <c r="G139" s="27"/>
    </row>
    <row r="140" spans="1:7" x14ac:dyDescent="0.25">
      <c r="A140" s="9" t="s">
        <v>155</v>
      </c>
      <c r="B140" s="14" t="s">
        <v>275</v>
      </c>
      <c r="C140" s="10" t="s">
        <v>275</v>
      </c>
      <c r="D140" s="18">
        <v>3554.38</v>
      </c>
      <c r="E140" s="10">
        <v>4224</v>
      </c>
      <c r="F140" s="9" t="s">
        <v>83</v>
      </c>
      <c r="G140" s="28" t="s">
        <v>12</v>
      </c>
    </row>
    <row r="141" spans="1:7" ht="27" customHeight="1" thickBot="1" x14ac:dyDescent="0.3">
      <c r="A141" s="22" t="s">
        <v>13</v>
      </c>
      <c r="B141" s="23"/>
      <c r="C141" s="24"/>
      <c r="D141" s="25">
        <f>SUM(D140:D140)</f>
        <v>3554.38</v>
      </c>
      <c r="E141" s="24"/>
      <c r="F141" s="26"/>
      <c r="G141" s="27"/>
    </row>
    <row r="142" spans="1:7" x14ac:dyDescent="0.25">
      <c r="A142" s="9" t="s">
        <v>275</v>
      </c>
      <c r="B142" s="14" t="s">
        <v>275</v>
      </c>
      <c r="C142" s="10" t="s">
        <v>275</v>
      </c>
      <c r="D142" s="18">
        <v>397.6</v>
      </c>
      <c r="E142" s="10">
        <v>3211</v>
      </c>
      <c r="F142" s="9" t="s">
        <v>22</v>
      </c>
      <c r="G142" s="28" t="s">
        <v>12</v>
      </c>
    </row>
    <row r="143" spans="1:7" ht="27" customHeight="1" thickBot="1" x14ac:dyDescent="0.3">
      <c r="A143" s="22" t="s">
        <v>13</v>
      </c>
      <c r="B143" s="23"/>
      <c r="C143" s="24"/>
      <c r="D143" s="25">
        <f>SUM(D142:D142)</f>
        <v>397.6</v>
      </c>
      <c r="E143" s="24"/>
      <c r="F143" s="26"/>
      <c r="G143" s="27"/>
    </row>
    <row r="144" spans="1:7" x14ac:dyDescent="0.25">
      <c r="A144" s="9" t="s">
        <v>156</v>
      </c>
      <c r="B144" s="14" t="s">
        <v>157</v>
      </c>
      <c r="C144" s="10" t="s">
        <v>158</v>
      </c>
      <c r="D144" s="18">
        <v>185.5</v>
      </c>
      <c r="E144" s="10">
        <v>3222</v>
      </c>
      <c r="F144" s="9" t="s">
        <v>21</v>
      </c>
      <c r="G144" s="28" t="s">
        <v>12</v>
      </c>
    </row>
    <row r="145" spans="1:7" x14ac:dyDescent="0.25">
      <c r="A145" s="9"/>
      <c r="B145" s="14"/>
      <c r="C145" s="10"/>
      <c r="D145" s="18">
        <v>707.13</v>
      </c>
      <c r="E145" s="10">
        <v>4221</v>
      </c>
      <c r="F145" s="9" t="s">
        <v>114</v>
      </c>
      <c r="G145" s="29" t="s">
        <v>12</v>
      </c>
    </row>
    <row r="146" spans="1:7" ht="27" customHeight="1" thickBot="1" x14ac:dyDescent="0.3">
      <c r="A146" s="22" t="s">
        <v>13</v>
      </c>
      <c r="B146" s="23"/>
      <c r="C146" s="24"/>
      <c r="D146" s="25">
        <f>SUM(D144:D145)</f>
        <v>892.63</v>
      </c>
      <c r="E146" s="24"/>
      <c r="F146" s="26"/>
      <c r="G146" s="27"/>
    </row>
    <row r="147" spans="1:7" x14ac:dyDescent="0.25">
      <c r="A147" s="9" t="s">
        <v>159</v>
      </c>
      <c r="B147" s="14" t="s">
        <v>160</v>
      </c>
      <c r="C147" s="10" t="s">
        <v>25</v>
      </c>
      <c r="D147" s="18">
        <v>652.20000000000005</v>
      </c>
      <c r="E147" s="10">
        <v>3221</v>
      </c>
      <c r="F147" s="9" t="s">
        <v>99</v>
      </c>
      <c r="G147" s="28" t="s">
        <v>12</v>
      </c>
    </row>
    <row r="148" spans="1:7" x14ac:dyDescent="0.25">
      <c r="A148" s="9"/>
      <c r="B148" s="14"/>
      <c r="C148" s="10"/>
      <c r="D148" s="18">
        <v>707.74</v>
      </c>
      <c r="E148" s="10">
        <v>3239</v>
      </c>
      <c r="F148" s="9" t="s">
        <v>53</v>
      </c>
      <c r="G148" s="29" t="s">
        <v>12</v>
      </c>
    </row>
    <row r="149" spans="1:7" x14ac:dyDescent="0.25">
      <c r="A149" s="9"/>
      <c r="B149" s="14"/>
      <c r="C149" s="10"/>
      <c r="D149" s="18">
        <v>371.25</v>
      </c>
      <c r="E149" s="10">
        <v>4221</v>
      </c>
      <c r="F149" s="9" t="s">
        <v>114</v>
      </c>
      <c r="G149" s="29" t="s">
        <v>12</v>
      </c>
    </row>
    <row r="150" spans="1:7" ht="27" customHeight="1" thickBot="1" x14ac:dyDescent="0.3">
      <c r="A150" s="22" t="s">
        <v>13</v>
      </c>
      <c r="B150" s="23"/>
      <c r="C150" s="24"/>
      <c r="D150" s="25">
        <f>SUM(D147:D149)</f>
        <v>1731.19</v>
      </c>
      <c r="E150" s="24"/>
      <c r="F150" s="26"/>
      <c r="G150" s="27"/>
    </row>
    <row r="151" spans="1:7" x14ac:dyDescent="0.25">
      <c r="A151" s="9" t="s">
        <v>161</v>
      </c>
      <c r="B151" s="14"/>
      <c r="C151" s="10" t="s">
        <v>162</v>
      </c>
      <c r="D151" s="18">
        <v>750</v>
      </c>
      <c r="E151" s="54">
        <v>3213</v>
      </c>
      <c r="F151" s="61" t="s">
        <v>33</v>
      </c>
      <c r="G151" s="28" t="s">
        <v>12</v>
      </c>
    </row>
    <row r="152" spans="1:7" ht="27" customHeight="1" thickBot="1" x14ac:dyDescent="0.3">
      <c r="A152" s="22" t="s">
        <v>13</v>
      </c>
      <c r="B152" s="23"/>
      <c r="C152" s="24"/>
      <c r="D152" s="25">
        <f>SUM(D151:D151)</f>
        <v>750</v>
      </c>
      <c r="E152" s="24"/>
      <c r="F152" s="26"/>
      <c r="G152" s="27"/>
    </row>
    <row r="153" spans="1:7" x14ac:dyDescent="0.25">
      <c r="A153" s="9" t="s">
        <v>163</v>
      </c>
      <c r="B153" s="14"/>
      <c r="C153" s="10" t="s">
        <v>164</v>
      </c>
      <c r="D153" s="18">
        <v>1500</v>
      </c>
      <c r="E153" s="10">
        <v>3238</v>
      </c>
      <c r="F153" s="9" t="s">
        <v>17</v>
      </c>
      <c r="G153" s="28" t="s">
        <v>12</v>
      </c>
    </row>
    <row r="154" spans="1:7" ht="27" customHeight="1" thickBot="1" x14ac:dyDescent="0.3">
      <c r="A154" s="22" t="s">
        <v>13</v>
      </c>
      <c r="B154" s="23"/>
      <c r="C154" s="24"/>
      <c r="D154" s="25">
        <f>SUM(D153:D153)</f>
        <v>1500</v>
      </c>
      <c r="E154" s="24"/>
      <c r="F154" s="26"/>
      <c r="G154" s="27"/>
    </row>
    <row r="155" spans="1:7" x14ac:dyDescent="0.25">
      <c r="A155" s="9" t="s">
        <v>275</v>
      </c>
      <c r="B155" s="14" t="s">
        <v>275</v>
      </c>
      <c r="C155" s="10" t="s">
        <v>275</v>
      </c>
      <c r="D155" s="18">
        <v>2283.5500000000002</v>
      </c>
      <c r="E155" s="10">
        <v>3211</v>
      </c>
      <c r="F155" s="9" t="s">
        <v>22</v>
      </c>
      <c r="G155" s="28" t="s">
        <v>12</v>
      </c>
    </row>
    <row r="156" spans="1:7" ht="27" customHeight="1" thickBot="1" x14ac:dyDescent="0.3">
      <c r="A156" s="22" t="s">
        <v>13</v>
      </c>
      <c r="B156" s="23"/>
      <c r="C156" s="24"/>
      <c r="D156" s="25">
        <f>SUM(D155:D155)</f>
        <v>2283.5500000000002</v>
      </c>
      <c r="E156" s="24"/>
      <c r="F156" s="26"/>
      <c r="G156" s="27"/>
    </row>
    <row r="157" spans="1:7" x14ac:dyDescent="0.25">
      <c r="A157" s="9" t="s">
        <v>165</v>
      </c>
      <c r="B157" s="14" t="s">
        <v>166</v>
      </c>
      <c r="C157" s="10" t="s">
        <v>36</v>
      </c>
      <c r="D157" s="18">
        <v>685.75</v>
      </c>
      <c r="E157" s="10">
        <v>3221</v>
      </c>
      <c r="F157" s="9" t="s">
        <v>99</v>
      </c>
      <c r="G157" s="28" t="s">
        <v>12</v>
      </c>
    </row>
    <row r="158" spans="1:7" ht="27" customHeight="1" thickBot="1" x14ac:dyDescent="0.3">
      <c r="A158" s="22" t="s">
        <v>13</v>
      </c>
      <c r="B158" s="23"/>
      <c r="C158" s="24"/>
      <c r="D158" s="25">
        <f>SUM(D157:D157)</f>
        <v>685.75</v>
      </c>
      <c r="E158" s="24"/>
      <c r="F158" s="26"/>
      <c r="G158" s="27"/>
    </row>
    <row r="159" spans="1:7" x14ac:dyDescent="0.25">
      <c r="A159" s="36" t="s">
        <v>275</v>
      </c>
      <c r="B159" s="37" t="s">
        <v>275</v>
      </c>
      <c r="C159" s="38" t="s">
        <v>275</v>
      </c>
      <c r="D159" s="39">
        <v>10</v>
      </c>
      <c r="E159" s="38">
        <v>3241</v>
      </c>
      <c r="F159" s="36" t="s">
        <v>94</v>
      </c>
      <c r="G159" s="40" t="s">
        <v>12</v>
      </c>
    </row>
    <row r="160" spans="1:7" ht="27" customHeight="1" thickBot="1" x14ac:dyDescent="0.3">
      <c r="A160" s="41" t="s">
        <v>13</v>
      </c>
      <c r="B160" s="42"/>
      <c r="C160" s="43"/>
      <c r="D160" s="44">
        <f>SUM(D159:D159)</f>
        <v>10</v>
      </c>
      <c r="E160" s="43"/>
      <c r="F160" s="45"/>
      <c r="G160" s="46"/>
    </row>
    <row r="161" spans="1:7" x14ac:dyDescent="0.25">
      <c r="A161" s="9" t="s">
        <v>167</v>
      </c>
      <c r="B161" s="14" t="s">
        <v>168</v>
      </c>
      <c r="C161" s="10" t="s">
        <v>36</v>
      </c>
      <c r="D161" s="18">
        <v>33.159999999999997</v>
      </c>
      <c r="E161" s="10">
        <v>3293</v>
      </c>
      <c r="F161" s="9" t="s">
        <v>48</v>
      </c>
      <c r="G161" s="28" t="s">
        <v>12</v>
      </c>
    </row>
    <row r="162" spans="1:7" ht="27" customHeight="1" thickBot="1" x14ac:dyDescent="0.3">
      <c r="A162" s="22" t="s">
        <v>13</v>
      </c>
      <c r="B162" s="23"/>
      <c r="C162" s="24"/>
      <c r="D162" s="25">
        <f>SUM(D161:D161)</f>
        <v>33.159999999999997</v>
      </c>
      <c r="E162" s="24"/>
      <c r="F162" s="26"/>
      <c r="G162" s="27"/>
    </row>
    <row r="163" spans="1:7" x14ac:dyDescent="0.25">
      <c r="A163" s="9" t="s">
        <v>169</v>
      </c>
      <c r="B163" s="14" t="s">
        <v>170</v>
      </c>
      <c r="C163" s="10" t="s">
        <v>16</v>
      </c>
      <c r="D163" s="18">
        <v>150</v>
      </c>
      <c r="E163" s="10">
        <v>3299</v>
      </c>
      <c r="F163" s="9" t="s">
        <v>63</v>
      </c>
      <c r="G163" s="28" t="s">
        <v>12</v>
      </c>
    </row>
    <row r="164" spans="1:7" ht="27" customHeight="1" thickBot="1" x14ac:dyDescent="0.3">
      <c r="A164" s="22" t="s">
        <v>13</v>
      </c>
      <c r="B164" s="23"/>
      <c r="C164" s="24"/>
      <c r="D164" s="25">
        <f>SUM(D163:D163)</f>
        <v>150</v>
      </c>
      <c r="E164" s="24"/>
      <c r="F164" s="26"/>
      <c r="G164" s="27"/>
    </row>
    <row r="165" spans="1:7" x14ac:dyDescent="0.25">
      <c r="A165" s="9" t="s">
        <v>171</v>
      </c>
      <c r="B165" s="14" t="s">
        <v>172</v>
      </c>
      <c r="C165" s="10" t="s">
        <v>25</v>
      </c>
      <c r="D165" s="18">
        <v>267.5</v>
      </c>
      <c r="E165" s="10">
        <v>3222</v>
      </c>
      <c r="F165" s="9" t="s">
        <v>21</v>
      </c>
      <c r="G165" s="28" t="s">
        <v>12</v>
      </c>
    </row>
    <row r="166" spans="1:7" x14ac:dyDescent="0.25">
      <c r="A166" s="9"/>
      <c r="B166" s="14"/>
      <c r="C166" s="10"/>
      <c r="D166" s="18">
        <v>2889.02</v>
      </c>
      <c r="E166" s="10">
        <v>4221</v>
      </c>
      <c r="F166" s="9" t="s">
        <v>114</v>
      </c>
      <c r="G166" s="29" t="s">
        <v>12</v>
      </c>
    </row>
    <row r="167" spans="1:7" ht="27" customHeight="1" thickBot="1" x14ac:dyDescent="0.3">
      <c r="A167" s="22" t="s">
        <v>13</v>
      </c>
      <c r="B167" s="23"/>
      <c r="C167" s="24"/>
      <c r="D167" s="25">
        <f>SUM(D165:D166)</f>
        <v>3156.52</v>
      </c>
      <c r="E167" s="24"/>
      <c r="F167" s="26"/>
      <c r="G167" s="27"/>
    </row>
    <row r="168" spans="1:7" x14ac:dyDescent="0.25">
      <c r="A168" s="9" t="s">
        <v>173</v>
      </c>
      <c r="B168" s="14" t="s">
        <v>174</v>
      </c>
      <c r="C168" s="10" t="s">
        <v>175</v>
      </c>
      <c r="D168" s="18">
        <v>421.5</v>
      </c>
      <c r="E168" s="54">
        <v>3211</v>
      </c>
      <c r="F168" s="61" t="s">
        <v>22</v>
      </c>
      <c r="G168" s="28" t="s">
        <v>12</v>
      </c>
    </row>
    <row r="169" spans="1:7" ht="27" customHeight="1" thickBot="1" x14ac:dyDescent="0.3">
      <c r="A169" s="22" t="s">
        <v>13</v>
      </c>
      <c r="B169" s="23"/>
      <c r="C169" s="24"/>
      <c r="D169" s="25">
        <f>SUM(D168:D168)</f>
        <v>421.5</v>
      </c>
      <c r="E169" s="24"/>
      <c r="F169" s="26"/>
      <c r="G169" s="27"/>
    </row>
    <row r="170" spans="1:7" x14ac:dyDescent="0.25">
      <c r="A170" s="9" t="s">
        <v>176</v>
      </c>
      <c r="B170" s="14" t="s">
        <v>177</v>
      </c>
      <c r="C170" s="10" t="s">
        <v>36</v>
      </c>
      <c r="D170" s="18">
        <v>398</v>
      </c>
      <c r="E170" s="10">
        <v>3211</v>
      </c>
      <c r="F170" s="9" t="s">
        <v>22</v>
      </c>
      <c r="G170" s="28" t="s">
        <v>12</v>
      </c>
    </row>
    <row r="171" spans="1:7" ht="27" customHeight="1" thickBot="1" x14ac:dyDescent="0.3">
      <c r="A171" s="22" t="s">
        <v>13</v>
      </c>
      <c r="B171" s="23"/>
      <c r="C171" s="24"/>
      <c r="D171" s="25">
        <f>SUM(D170:D170)</f>
        <v>398</v>
      </c>
      <c r="E171" s="24"/>
      <c r="F171" s="26"/>
      <c r="G171" s="27"/>
    </row>
    <row r="172" spans="1:7" x14ac:dyDescent="0.25">
      <c r="A172" s="9" t="s">
        <v>178</v>
      </c>
      <c r="B172" s="14" t="s">
        <v>179</v>
      </c>
      <c r="C172" s="10" t="s">
        <v>61</v>
      </c>
      <c r="D172" s="18">
        <v>9300</v>
      </c>
      <c r="E172" s="10">
        <v>3241</v>
      </c>
      <c r="F172" s="9" t="s">
        <v>94</v>
      </c>
      <c r="G172" s="28" t="s">
        <v>12</v>
      </c>
    </row>
    <row r="173" spans="1:7" ht="27" customHeight="1" thickBot="1" x14ac:dyDescent="0.3">
      <c r="A173" s="22" t="s">
        <v>13</v>
      </c>
      <c r="B173" s="23"/>
      <c r="C173" s="24"/>
      <c r="D173" s="25">
        <f>SUM(D172:D172)</f>
        <v>9300</v>
      </c>
      <c r="E173" s="24"/>
      <c r="F173" s="26"/>
      <c r="G173" s="27"/>
    </row>
    <row r="174" spans="1:7" x14ac:dyDescent="0.25">
      <c r="A174" s="9" t="s">
        <v>180</v>
      </c>
      <c r="B174" s="14" t="s">
        <v>181</v>
      </c>
      <c r="C174" s="10" t="s">
        <v>182</v>
      </c>
      <c r="D174" s="18">
        <v>124</v>
      </c>
      <c r="E174" s="10">
        <v>3293</v>
      </c>
      <c r="F174" s="9" t="s">
        <v>48</v>
      </c>
      <c r="G174" s="28" t="s">
        <v>12</v>
      </c>
    </row>
    <row r="175" spans="1:7" ht="27" customHeight="1" thickBot="1" x14ac:dyDescent="0.3">
      <c r="A175" s="22" t="s">
        <v>13</v>
      </c>
      <c r="B175" s="23"/>
      <c r="C175" s="24"/>
      <c r="D175" s="25">
        <f>SUM(D174:D174)</f>
        <v>124</v>
      </c>
      <c r="E175" s="24"/>
      <c r="F175" s="26"/>
      <c r="G175" s="27"/>
    </row>
    <row r="176" spans="1:7" x14ac:dyDescent="0.25">
      <c r="A176" s="9" t="s">
        <v>183</v>
      </c>
      <c r="B176" s="14" t="s">
        <v>184</v>
      </c>
      <c r="C176" s="10" t="s">
        <v>36</v>
      </c>
      <c r="D176" s="18">
        <v>69.900000000000006</v>
      </c>
      <c r="E176" s="10">
        <v>4221</v>
      </c>
      <c r="F176" s="9" t="s">
        <v>114</v>
      </c>
      <c r="G176" s="28" t="s">
        <v>12</v>
      </c>
    </row>
    <row r="177" spans="1:7" ht="27" customHeight="1" thickBot="1" x14ac:dyDescent="0.3">
      <c r="A177" s="22" t="s">
        <v>13</v>
      </c>
      <c r="B177" s="23"/>
      <c r="C177" s="24"/>
      <c r="D177" s="25">
        <f>SUM(D176:D176)</f>
        <v>69.900000000000006</v>
      </c>
      <c r="E177" s="24"/>
      <c r="F177" s="26"/>
      <c r="G177" s="27"/>
    </row>
    <row r="178" spans="1:7" x14ac:dyDescent="0.25">
      <c r="A178" s="9" t="s">
        <v>185</v>
      </c>
      <c r="B178" s="14" t="s">
        <v>186</v>
      </c>
      <c r="C178" s="10" t="s">
        <v>61</v>
      </c>
      <c r="D178" s="18">
        <v>100</v>
      </c>
      <c r="E178" s="10">
        <v>3235</v>
      </c>
      <c r="F178" s="9" t="s">
        <v>11</v>
      </c>
      <c r="G178" s="28" t="s">
        <v>12</v>
      </c>
    </row>
    <row r="179" spans="1:7" ht="27" customHeight="1" thickBot="1" x14ac:dyDescent="0.3">
      <c r="A179" s="22" t="s">
        <v>13</v>
      </c>
      <c r="B179" s="23"/>
      <c r="C179" s="24"/>
      <c r="D179" s="25">
        <f>SUM(D178:D178)</f>
        <v>100</v>
      </c>
      <c r="E179" s="24"/>
      <c r="F179" s="26"/>
      <c r="G179" s="27"/>
    </row>
    <row r="180" spans="1:7" x14ac:dyDescent="0.25">
      <c r="A180" s="9" t="s">
        <v>187</v>
      </c>
      <c r="B180" s="14" t="s">
        <v>188</v>
      </c>
      <c r="C180" s="10" t="s">
        <v>189</v>
      </c>
      <c r="D180" s="18">
        <v>94.83</v>
      </c>
      <c r="E180" s="10">
        <v>3222</v>
      </c>
      <c r="F180" s="9" t="s">
        <v>21</v>
      </c>
      <c r="G180" s="28" t="s">
        <v>12</v>
      </c>
    </row>
    <row r="181" spans="1:7" ht="27" customHeight="1" thickBot="1" x14ac:dyDescent="0.3">
      <c r="A181" s="22" t="s">
        <v>13</v>
      </c>
      <c r="B181" s="23"/>
      <c r="C181" s="24"/>
      <c r="D181" s="25">
        <f>SUM(D180:D180)</f>
        <v>94.83</v>
      </c>
      <c r="E181" s="24"/>
      <c r="F181" s="26"/>
      <c r="G181" s="27"/>
    </row>
    <row r="182" spans="1:7" x14ac:dyDescent="0.25">
      <c r="A182" s="9" t="s">
        <v>190</v>
      </c>
      <c r="B182" s="14"/>
      <c r="C182" s="10" t="s">
        <v>191</v>
      </c>
      <c r="D182" s="18">
        <v>47.89</v>
      </c>
      <c r="E182" s="10">
        <v>3222</v>
      </c>
      <c r="F182" s="9" t="s">
        <v>21</v>
      </c>
      <c r="G182" s="28" t="s">
        <v>12</v>
      </c>
    </row>
    <row r="183" spans="1:7" ht="27" customHeight="1" thickBot="1" x14ac:dyDescent="0.3">
      <c r="A183" s="22" t="s">
        <v>13</v>
      </c>
      <c r="B183" s="23"/>
      <c r="C183" s="24"/>
      <c r="D183" s="25">
        <f>SUM(D182:D182)</f>
        <v>47.89</v>
      </c>
      <c r="E183" s="24"/>
      <c r="F183" s="26"/>
      <c r="G183" s="27"/>
    </row>
    <row r="184" spans="1:7" x14ac:dyDescent="0.25">
      <c r="A184" s="9" t="s">
        <v>192</v>
      </c>
      <c r="B184" s="14" t="s">
        <v>193</v>
      </c>
      <c r="C184" s="10" t="s">
        <v>25</v>
      </c>
      <c r="D184" s="18">
        <v>152.63999999999999</v>
      </c>
      <c r="E184" s="10">
        <v>3239</v>
      </c>
      <c r="F184" s="9" t="s">
        <v>53</v>
      </c>
      <c r="G184" s="28" t="s">
        <v>12</v>
      </c>
    </row>
    <row r="185" spans="1:7" ht="27" customHeight="1" thickBot="1" x14ac:dyDescent="0.3">
      <c r="A185" s="22" t="s">
        <v>13</v>
      </c>
      <c r="B185" s="23"/>
      <c r="C185" s="24"/>
      <c r="D185" s="25">
        <f>SUM(D184:D184)</f>
        <v>152.63999999999999</v>
      </c>
      <c r="E185" s="24"/>
      <c r="F185" s="26"/>
      <c r="G185" s="27"/>
    </row>
    <row r="186" spans="1:7" x14ac:dyDescent="0.25">
      <c r="A186" s="9" t="s">
        <v>194</v>
      </c>
      <c r="B186" s="14" t="s">
        <v>195</v>
      </c>
      <c r="C186" s="10" t="s">
        <v>25</v>
      </c>
      <c r="D186" s="18">
        <v>550</v>
      </c>
      <c r="E186" s="10">
        <v>3213</v>
      </c>
      <c r="F186" s="9" t="s">
        <v>33</v>
      </c>
      <c r="G186" s="28" t="s">
        <v>12</v>
      </c>
    </row>
    <row r="187" spans="1:7" ht="27" customHeight="1" thickBot="1" x14ac:dyDescent="0.3">
      <c r="A187" s="22" t="s">
        <v>13</v>
      </c>
      <c r="B187" s="23"/>
      <c r="C187" s="24"/>
      <c r="D187" s="25">
        <f>SUM(D186:D186)</f>
        <v>550</v>
      </c>
      <c r="E187" s="24"/>
      <c r="F187" s="26"/>
      <c r="G187" s="27"/>
    </row>
    <row r="188" spans="1:7" x14ac:dyDescent="0.25">
      <c r="A188" s="9" t="s">
        <v>196</v>
      </c>
      <c r="B188" s="14" t="s">
        <v>197</v>
      </c>
      <c r="C188" s="10" t="s">
        <v>198</v>
      </c>
      <c r="D188" s="18">
        <v>39.99</v>
      </c>
      <c r="E188" s="10">
        <v>3222</v>
      </c>
      <c r="F188" s="9" t="s">
        <v>21</v>
      </c>
      <c r="G188" s="28" t="s">
        <v>12</v>
      </c>
    </row>
    <row r="189" spans="1:7" x14ac:dyDescent="0.25">
      <c r="A189" s="9"/>
      <c r="B189" s="14"/>
      <c r="C189" s="10"/>
      <c r="D189" s="18">
        <v>446.91</v>
      </c>
      <c r="E189" s="10">
        <v>3222</v>
      </c>
      <c r="F189" s="9" t="s">
        <v>21</v>
      </c>
      <c r="G189" s="29" t="s">
        <v>12</v>
      </c>
    </row>
    <row r="190" spans="1:7" x14ac:dyDescent="0.25">
      <c r="A190" s="9"/>
      <c r="B190" s="14"/>
      <c r="C190" s="10"/>
      <c r="D190" s="18">
        <v>3173.07</v>
      </c>
      <c r="E190" s="10">
        <v>4221</v>
      </c>
      <c r="F190" s="9" t="s">
        <v>114</v>
      </c>
      <c r="G190" s="29" t="s">
        <v>12</v>
      </c>
    </row>
    <row r="191" spans="1:7" ht="27" customHeight="1" thickBot="1" x14ac:dyDescent="0.3">
      <c r="A191" s="22" t="s">
        <v>13</v>
      </c>
      <c r="B191" s="23"/>
      <c r="C191" s="24"/>
      <c r="D191" s="25">
        <f>SUM(D188:D190)</f>
        <v>3659.9700000000003</v>
      </c>
      <c r="E191" s="24"/>
      <c r="F191" s="26"/>
      <c r="G191" s="27"/>
    </row>
    <row r="192" spans="1:7" x14ac:dyDescent="0.25">
      <c r="A192" s="9" t="s">
        <v>199</v>
      </c>
      <c r="B192" s="14" t="s">
        <v>200</v>
      </c>
      <c r="C192" s="10" t="s">
        <v>201</v>
      </c>
      <c r="D192" s="18">
        <v>825</v>
      </c>
      <c r="E192" s="10">
        <v>3232</v>
      </c>
      <c r="F192" s="9" t="s">
        <v>26</v>
      </c>
      <c r="G192" s="28" t="s">
        <v>12</v>
      </c>
    </row>
    <row r="193" spans="1:7" ht="27" customHeight="1" thickBot="1" x14ac:dyDescent="0.3">
      <c r="A193" s="22" t="s">
        <v>13</v>
      </c>
      <c r="B193" s="23"/>
      <c r="C193" s="24"/>
      <c r="D193" s="25">
        <f>SUM(D192:D192)</f>
        <v>825</v>
      </c>
      <c r="E193" s="24"/>
      <c r="F193" s="26"/>
      <c r="G193" s="27"/>
    </row>
    <row r="194" spans="1:7" x14ac:dyDescent="0.25">
      <c r="A194" s="36" t="s">
        <v>275</v>
      </c>
      <c r="B194" s="37" t="s">
        <v>275</v>
      </c>
      <c r="C194" s="38" t="s">
        <v>275</v>
      </c>
      <c r="D194" s="39">
        <v>185.2</v>
      </c>
      <c r="E194" s="38">
        <v>3241</v>
      </c>
      <c r="F194" s="36" t="s">
        <v>94</v>
      </c>
      <c r="G194" s="40" t="s">
        <v>12</v>
      </c>
    </row>
    <row r="195" spans="1:7" ht="27" customHeight="1" thickBot="1" x14ac:dyDescent="0.3">
      <c r="A195" s="41" t="s">
        <v>13</v>
      </c>
      <c r="B195" s="42"/>
      <c r="C195" s="43"/>
      <c r="D195" s="44">
        <f>SUM(D194:D194)</f>
        <v>185.2</v>
      </c>
      <c r="E195" s="43"/>
      <c r="F195" s="45"/>
      <c r="G195" s="46"/>
    </row>
    <row r="196" spans="1:7" x14ac:dyDescent="0.25">
      <c r="A196" s="9" t="s">
        <v>202</v>
      </c>
      <c r="B196" s="14" t="s">
        <v>203</v>
      </c>
      <c r="C196" s="10" t="s">
        <v>36</v>
      </c>
      <c r="D196" s="18">
        <v>173.72</v>
      </c>
      <c r="E196" s="54">
        <v>3211</v>
      </c>
      <c r="F196" s="61" t="s">
        <v>22</v>
      </c>
      <c r="G196" s="28" t="s">
        <v>12</v>
      </c>
    </row>
    <row r="197" spans="1:7" ht="27" customHeight="1" thickBot="1" x14ac:dyDescent="0.3">
      <c r="A197" s="22" t="s">
        <v>13</v>
      </c>
      <c r="B197" s="23"/>
      <c r="C197" s="24"/>
      <c r="D197" s="25">
        <f>SUM(D196:D196)</f>
        <v>173.72</v>
      </c>
      <c r="E197" s="24"/>
      <c r="F197" s="26"/>
      <c r="G197" s="27"/>
    </row>
    <row r="198" spans="1:7" x14ac:dyDescent="0.25">
      <c r="A198" s="9" t="s">
        <v>204</v>
      </c>
      <c r="B198" s="14"/>
      <c r="C198" s="10" t="s">
        <v>205</v>
      </c>
      <c r="D198" s="18">
        <v>90.37</v>
      </c>
      <c r="E198" s="54">
        <v>3222</v>
      </c>
      <c r="F198" s="61" t="s">
        <v>21</v>
      </c>
      <c r="G198" s="28" t="s">
        <v>12</v>
      </c>
    </row>
    <row r="199" spans="1:7" ht="27" customHeight="1" thickBot="1" x14ac:dyDescent="0.3">
      <c r="A199" s="22" t="s">
        <v>13</v>
      </c>
      <c r="B199" s="23"/>
      <c r="C199" s="24"/>
      <c r="D199" s="25">
        <f>SUM(D198:D198)</f>
        <v>90.37</v>
      </c>
      <c r="E199" s="24"/>
      <c r="F199" s="26"/>
      <c r="G199" s="27"/>
    </row>
    <row r="200" spans="1:7" x14ac:dyDescent="0.25">
      <c r="A200" s="9" t="s">
        <v>206</v>
      </c>
      <c r="B200" s="14" t="s">
        <v>207</v>
      </c>
      <c r="C200" s="10" t="s">
        <v>208</v>
      </c>
      <c r="D200" s="18">
        <v>3608.47</v>
      </c>
      <c r="E200" s="10">
        <v>3223</v>
      </c>
      <c r="F200" s="9" t="s">
        <v>133</v>
      </c>
      <c r="G200" s="28" t="s">
        <v>12</v>
      </c>
    </row>
    <row r="201" spans="1:7" ht="27" customHeight="1" thickBot="1" x14ac:dyDescent="0.3">
      <c r="A201" s="22" t="s">
        <v>13</v>
      </c>
      <c r="B201" s="23"/>
      <c r="C201" s="24"/>
      <c r="D201" s="25">
        <f>SUM(D200:D200)</f>
        <v>3608.47</v>
      </c>
      <c r="E201" s="24"/>
      <c r="F201" s="26"/>
      <c r="G201" s="27"/>
    </row>
    <row r="202" spans="1:7" x14ac:dyDescent="0.25">
      <c r="A202" s="57" t="s">
        <v>278</v>
      </c>
      <c r="B202" s="58" t="s">
        <v>191</v>
      </c>
      <c r="C202" s="59" t="s">
        <v>279</v>
      </c>
      <c r="D202" s="56">
        <f>50+13.14+50+31.16</f>
        <v>144.30000000000001</v>
      </c>
      <c r="E202" s="54">
        <v>3233</v>
      </c>
      <c r="F202" s="53" t="s">
        <v>120</v>
      </c>
      <c r="G202" s="55" t="s">
        <v>12</v>
      </c>
    </row>
    <row r="203" spans="1:7" ht="27" customHeight="1" thickBot="1" x14ac:dyDescent="0.3">
      <c r="A203" s="22"/>
      <c r="B203" s="23"/>
      <c r="C203" s="24"/>
      <c r="D203" s="25">
        <f>SUM(D202)</f>
        <v>144.30000000000001</v>
      </c>
      <c r="E203" s="24"/>
      <c r="F203" s="26"/>
      <c r="G203" s="27"/>
    </row>
    <row r="204" spans="1:7" x14ac:dyDescent="0.25">
      <c r="A204" s="9" t="s">
        <v>209</v>
      </c>
      <c r="B204" s="14" t="s">
        <v>210</v>
      </c>
      <c r="C204" s="10" t="s">
        <v>61</v>
      </c>
      <c r="D204" s="18">
        <v>16000</v>
      </c>
      <c r="E204" s="10">
        <v>3237</v>
      </c>
      <c r="F204" s="9" t="s">
        <v>47</v>
      </c>
      <c r="G204" s="28" t="s">
        <v>12</v>
      </c>
    </row>
    <row r="205" spans="1:7" ht="27" customHeight="1" thickBot="1" x14ac:dyDescent="0.3">
      <c r="A205" s="22" t="s">
        <v>13</v>
      </c>
      <c r="B205" s="23"/>
      <c r="C205" s="24"/>
      <c r="D205" s="25">
        <f>SUM(D204:D204)</f>
        <v>16000</v>
      </c>
      <c r="E205" s="24"/>
      <c r="F205" s="26"/>
      <c r="G205" s="27"/>
    </row>
    <row r="206" spans="1:7" x14ac:dyDescent="0.25">
      <c r="A206" s="75" t="s">
        <v>280</v>
      </c>
      <c r="B206" s="70"/>
      <c r="C206" s="71" t="s">
        <v>281</v>
      </c>
      <c r="D206" s="74">
        <v>255.53</v>
      </c>
      <c r="E206" s="71">
        <v>3233</v>
      </c>
      <c r="F206" s="72" t="s">
        <v>120</v>
      </c>
      <c r="G206" s="68" t="s">
        <v>12</v>
      </c>
    </row>
    <row r="207" spans="1:7" ht="27" customHeight="1" thickBot="1" x14ac:dyDescent="0.3">
      <c r="A207" s="73"/>
      <c r="B207" s="63"/>
      <c r="C207" s="64"/>
      <c r="D207" s="65">
        <f>SUM(D206)</f>
        <v>255.53</v>
      </c>
      <c r="E207" s="64"/>
      <c r="F207" s="66"/>
      <c r="G207" s="67"/>
    </row>
    <row r="208" spans="1:7" x14ac:dyDescent="0.25">
      <c r="A208" s="9" t="s">
        <v>211</v>
      </c>
      <c r="B208" s="14" t="s">
        <v>212</v>
      </c>
      <c r="C208" s="10" t="s">
        <v>213</v>
      </c>
      <c r="D208" s="18">
        <v>87</v>
      </c>
      <c r="E208" s="10">
        <v>3235</v>
      </c>
      <c r="F208" s="9" t="s">
        <v>11</v>
      </c>
      <c r="G208" s="28" t="s">
        <v>12</v>
      </c>
    </row>
    <row r="209" spans="1:7" ht="27" customHeight="1" thickBot="1" x14ac:dyDescent="0.3">
      <c r="A209" s="22" t="s">
        <v>13</v>
      </c>
      <c r="B209" s="23"/>
      <c r="C209" s="24"/>
      <c r="D209" s="25">
        <f>SUM(D208:D208)</f>
        <v>87</v>
      </c>
      <c r="E209" s="24"/>
      <c r="F209" s="26"/>
      <c r="G209" s="27"/>
    </row>
    <row r="210" spans="1:7" x14ac:dyDescent="0.25">
      <c r="A210" s="9" t="s">
        <v>214</v>
      </c>
      <c r="B210" s="14" t="s">
        <v>215</v>
      </c>
      <c r="C210" s="10" t="s">
        <v>16</v>
      </c>
      <c r="D210" s="18">
        <v>300</v>
      </c>
      <c r="E210" s="10">
        <v>3294</v>
      </c>
      <c r="F210" s="9" t="s">
        <v>108</v>
      </c>
      <c r="G210" s="28" t="s">
        <v>12</v>
      </c>
    </row>
    <row r="211" spans="1:7" ht="27" customHeight="1" thickBot="1" x14ac:dyDescent="0.3">
      <c r="A211" s="22" t="s">
        <v>13</v>
      </c>
      <c r="B211" s="23"/>
      <c r="C211" s="24"/>
      <c r="D211" s="25">
        <f>SUM(D210:D210)</f>
        <v>300</v>
      </c>
      <c r="E211" s="24"/>
      <c r="F211" s="26"/>
      <c r="G211" s="27"/>
    </row>
    <row r="212" spans="1:7" x14ac:dyDescent="0.25">
      <c r="A212" s="9" t="s">
        <v>216</v>
      </c>
      <c r="B212" s="14" t="s">
        <v>217</v>
      </c>
      <c r="C212" s="10" t="s">
        <v>16</v>
      </c>
      <c r="D212" s="18">
        <v>181.66</v>
      </c>
      <c r="E212" s="10">
        <v>3431</v>
      </c>
      <c r="F212" s="9" t="s">
        <v>37</v>
      </c>
      <c r="G212" s="28" t="s">
        <v>12</v>
      </c>
    </row>
    <row r="213" spans="1:7" ht="27" customHeight="1" thickBot="1" x14ac:dyDescent="0.3">
      <c r="A213" s="22" t="s">
        <v>13</v>
      </c>
      <c r="B213" s="23"/>
      <c r="C213" s="24"/>
      <c r="D213" s="25">
        <f>SUM(D212:D212)</f>
        <v>181.66</v>
      </c>
      <c r="E213" s="24"/>
      <c r="F213" s="26"/>
      <c r="G213" s="27"/>
    </row>
    <row r="214" spans="1:7" x14ac:dyDescent="0.25">
      <c r="A214" s="9" t="s">
        <v>218</v>
      </c>
      <c r="B214" s="14" t="s">
        <v>219</v>
      </c>
      <c r="C214" s="10" t="s">
        <v>25</v>
      </c>
      <c r="D214" s="18">
        <v>1250</v>
      </c>
      <c r="E214" s="10">
        <v>3233</v>
      </c>
      <c r="F214" s="9" t="s">
        <v>120</v>
      </c>
      <c r="G214" s="28" t="s">
        <v>12</v>
      </c>
    </row>
    <row r="215" spans="1:7" ht="27" customHeight="1" thickBot="1" x14ac:dyDescent="0.3">
      <c r="A215" s="22" t="s">
        <v>13</v>
      </c>
      <c r="B215" s="23"/>
      <c r="C215" s="24"/>
      <c r="D215" s="25">
        <f>SUM(D214:D214)</f>
        <v>1250</v>
      </c>
      <c r="E215" s="24"/>
      <c r="F215" s="26"/>
      <c r="G215" s="27"/>
    </row>
    <row r="216" spans="1:7" x14ac:dyDescent="0.25">
      <c r="A216" s="9" t="s">
        <v>275</v>
      </c>
      <c r="B216" s="14" t="s">
        <v>275</v>
      </c>
      <c r="C216" s="10" t="s">
        <v>275</v>
      </c>
      <c r="D216" s="18">
        <v>175.4</v>
      </c>
      <c r="E216" s="10">
        <v>3211</v>
      </c>
      <c r="F216" s="9" t="s">
        <v>22</v>
      </c>
      <c r="G216" s="28" t="s">
        <v>12</v>
      </c>
    </row>
    <row r="217" spans="1:7" ht="27" customHeight="1" thickBot="1" x14ac:dyDescent="0.3">
      <c r="A217" s="22" t="s">
        <v>13</v>
      </c>
      <c r="B217" s="23"/>
      <c r="C217" s="24"/>
      <c r="D217" s="25">
        <f>SUM(D216:D216)</f>
        <v>175.4</v>
      </c>
      <c r="E217" s="24"/>
      <c r="F217" s="26"/>
      <c r="G217" s="27"/>
    </row>
    <row r="218" spans="1:7" x14ac:dyDescent="0.25">
      <c r="A218" s="9" t="s">
        <v>220</v>
      </c>
      <c r="B218" s="14" t="s">
        <v>221</v>
      </c>
      <c r="C218" s="10" t="s">
        <v>222</v>
      </c>
      <c r="D218" s="18">
        <v>299.89</v>
      </c>
      <c r="E218" s="10">
        <v>3222</v>
      </c>
      <c r="F218" s="9" t="s">
        <v>21</v>
      </c>
      <c r="G218" s="28" t="s">
        <v>12</v>
      </c>
    </row>
    <row r="219" spans="1:7" ht="27" customHeight="1" thickBot="1" x14ac:dyDescent="0.3">
      <c r="A219" s="22" t="s">
        <v>13</v>
      </c>
      <c r="B219" s="23"/>
      <c r="C219" s="24"/>
      <c r="D219" s="25">
        <f>SUM(D218:D218)</f>
        <v>299.89</v>
      </c>
      <c r="E219" s="24"/>
      <c r="F219" s="26"/>
      <c r="G219" s="27"/>
    </row>
    <row r="220" spans="1:7" x14ac:dyDescent="0.25">
      <c r="A220" s="9" t="s">
        <v>275</v>
      </c>
      <c r="B220" s="14" t="s">
        <v>275</v>
      </c>
      <c r="C220" s="10" t="s">
        <v>275</v>
      </c>
      <c r="D220" s="18">
        <v>217.2</v>
      </c>
      <c r="E220" s="10">
        <v>3211</v>
      </c>
      <c r="F220" s="9" t="s">
        <v>22</v>
      </c>
      <c r="G220" s="28" t="s">
        <v>12</v>
      </c>
    </row>
    <row r="221" spans="1:7" ht="27" customHeight="1" thickBot="1" x14ac:dyDescent="0.3">
      <c r="A221" s="22" t="s">
        <v>13</v>
      </c>
      <c r="B221" s="23"/>
      <c r="C221" s="24"/>
      <c r="D221" s="25">
        <f>SUM(D220:D220)</f>
        <v>217.2</v>
      </c>
      <c r="E221" s="24"/>
      <c r="F221" s="26"/>
      <c r="G221" s="27"/>
    </row>
    <row r="222" spans="1:7" x14ac:dyDescent="0.25">
      <c r="A222" s="9" t="s">
        <v>223</v>
      </c>
      <c r="B222" s="14" t="s">
        <v>224</v>
      </c>
      <c r="C222" s="10" t="s">
        <v>225</v>
      </c>
      <c r="D222" s="18">
        <v>99.2</v>
      </c>
      <c r="E222" s="10">
        <v>3222</v>
      </c>
      <c r="F222" s="9" t="s">
        <v>21</v>
      </c>
      <c r="G222" s="28" t="s">
        <v>12</v>
      </c>
    </row>
    <row r="223" spans="1:7" ht="27" customHeight="1" thickBot="1" x14ac:dyDescent="0.3">
      <c r="A223" s="22" t="s">
        <v>13</v>
      </c>
      <c r="B223" s="23"/>
      <c r="C223" s="24"/>
      <c r="D223" s="25">
        <f>SUM(D222:D222)</f>
        <v>99.2</v>
      </c>
      <c r="E223" s="24"/>
      <c r="F223" s="26"/>
      <c r="G223" s="27"/>
    </row>
    <row r="224" spans="1:7" x14ac:dyDescent="0.25">
      <c r="A224" s="9" t="s">
        <v>226</v>
      </c>
      <c r="B224" s="14" t="s">
        <v>227</v>
      </c>
      <c r="C224" s="10" t="s">
        <v>228</v>
      </c>
      <c r="D224" s="18">
        <v>261.8</v>
      </c>
      <c r="E224" s="10">
        <v>3212</v>
      </c>
      <c r="F224" s="9" t="s">
        <v>273</v>
      </c>
      <c r="G224" s="28" t="s">
        <v>12</v>
      </c>
    </row>
    <row r="225" spans="1:7" ht="27" customHeight="1" thickBot="1" x14ac:dyDescent="0.3">
      <c r="A225" s="22" t="s">
        <v>13</v>
      </c>
      <c r="B225" s="23"/>
      <c r="C225" s="24"/>
      <c r="D225" s="25">
        <f>SUM(D224:D224)</f>
        <v>261.8</v>
      </c>
      <c r="E225" s="24"/>
      <c r="F225" s="26"/>
      <c r="G225" s="27"/>
    </row>
    <row r="226" spans="1:7" x14ac:dyDescent="0.25">
      <c r="A226" s="9" t="s">
        <v>229</v>
      </c>
      <c r="B226" s="14" t="s">
        <v>230</v>
      </c>
      <c r="C226" s="10" t="s">
        <v>61</v>
      </c>
      <c r="D226" s="18">
        <v>13.96</v>
      </c>
      <c r="E226" s="10">
        <v>3236</v>
      </c>
      <c r="F226" s="9" t="s">
        <v>231</v>
      </c>
      <c r="G226" s="28" t="s">
        <v>12</v>
      </c>
    </row>
    <row r="227" spans="1:7" ht="27" customHeight="1" thickBot="1" x14ac:dyDescent="0.3">
      <c r="A227" s="22" t="s">
        <v>13</v>
      </c>
      <c r="B227" s="23"/>
      <c r="C227" s="24"/>
      <c r="D227" s="25">
        <f>SUM(D226:D226)</f>
        <v>13.96</v>
      </c>
      <c r="E227" s="24"/>
      <c r="F227" s="26"/>
      <c r="G227" s="27"/>
    </row>
    <row r="228" spans="1:7" x14ac:dyDescent="0.25">
      <c r="A228" s="9" t="s">
        <v>275</v>
      </c>
      <c r="B228" s="14" t="s">
        <v>275</v>
      </c>
      <c r="C228" s="10" t="s">
        <v>275</v>
      </c>
      <c r="D228" s="18">
        <v>1062.5</v>
      </c>
      <c r="E228" s="10">
        <v>3211</v>
      </c>
      <c r="F228" s="9" t="s">
        <v>22</v>
      </c>
      <c r="G228" s="28" t="s">
        <v>12</v>
      </c>
    </row>
    <row r="229" spans="1:7" ht="27" customHeight="1" thickBot="1" x14ac:dyDescent="0.3">
      <c r="A229" s="22" t="s">
        <v>13</v>
      </c>
      <c r="B229" s="23"/>
      <c r="C229" s="24"/>
      <c r="D229" s="25">
        <f>SUM(D228:D228)</f>
        <v>1062.5</v>
      </c>
      <c r="E229" s="24"/>
      <c r="F229" s="26"/>
      <c r="G229" s="27"/>
    </row>
    <row r="230" spans="1:7" x14ac:dyDescent="0.25">
      <c r="A230" s="9" t="s">
        <v>232</v>
      </c>
      <c r="B230" s="14" t="s">
        <v>233</v>
      </c>
      <c r="C230" s="10" t="s">
        <v>234</v>
      </c>
      <c r="D230" s="18">
        <v>15666.04</v>
      </c>
      <c r="E230" s="10">
        <v>4212</v>
      </c>
      <c r="F230" s="9" t="s">
        <v>235</v>
      </c>
      <c r="G230" s="28" t="s">
        <v>12</v>
      </c>
    </row>
    <row r="231" spans="1:7" ht="27" customHeight="1" thickBot="1" x14ac:dyDescent="0.3">
      <c r="A231" s="22" t="s">
        <v>13</v>
      </c>
      <c r="B231" s="23"/>
      <c r="C231" s="24"/>
      <c r="D231" s="25">
        <f>SUM(D230:D230)</f>
        <v>15666.04</v>
      </c>
      <c r="E231" s="24"/>
      <c r="F231" s="26"/>
      <c r="G231" s="27"/>
    </row>
    <row r="232" spans="1:7" x14ac:dyDescent="0.25">
      <c r="A232" s="9" t="s">
        <v>275</v>
      </c>
      <c r="B232" s="14" t="s">
        <v>275</v>
      </c>
      <c r="C232" s="10" t="s">
        <v>275</v>
      </c>
      <c r="D232" s="18">
        <v>503.4</v>
      </c>
      <c r="E232" s="10">
        <v>3241</v>
      </c>
      <c r="F232" s="9" t="s">
        <v>94</v>
      </c>
      <c r="G232" s="28" t="s">
        <v>12</v>
      </c>
    </row>
    <row r="233" spans="1:7" ht="27" customHeight="1" thickBot="1" x14ac:dyDescent="0.3">
      <c r="A233" s="22" t="s">
        <v>13</v>
      </c>
      <c r="B233" s="23"/>
      <c r="C233" s="24"/>
      <c r="D233" s="25">
        <f>SUM(D232:D232)</f>
        <v>503.4</v>
      </c>
      <c r="E233" s="24"/>
      <c r="F233" s="26"/>
      <c r="G233" s="27"/>
    </row>
    <row r="234" spans="1:7" x14ac:dyDescent="0.25">
      <c r="A234" s="9" t="s">
        <v>236</v>
      </c>
      <c r="B234" s="14" t="s">
        <v>237</v>
      </c>
      <c r="C234" s="10" t="s">
        <v>238</v>
      </c>
      <c r="D234" s="18">
        <v>1702.72</v>
      </c>
      <c r="E234" s="10">
        <v>3233</v>
      </c>
      <c r="F234" s="9" t="s">
        <v>120</v>
      </c>
      <c r="G234" s="28" t="s">
        <v>12</v>
      </c>
    </row>
    <row r="235" spans="1:7" ht="27" customHeight="1" thickBot="1" x14ac:dyDescent="0.3">
      <c r="A235" s="22" t="s">
        <v>13</v>
      </c>
      <c r="B235" s="23"/>
      <c r="C235" s="24"/>
      <c r="D235" s="25">
        <f>SUM(D234:D234)</f>
        <v>1702.72</v>
      </c>
      <c r="E235" s="24"/>
      <c r="F235" s="26"/>
      <c r="G235" s="27"/>
    </row>
    <row r="236" spans="1:7" x14ac:dyDescent="0.25">
      <c r="A236" s="9" t="s">
        <v>239</v>
      </c>
      <c r="B236" s="14" t="s">
        <v>240</v>
      </c>
      <c r="C236" s="10" t="s">
        <v>86</v>
      </c>
      <c r="D236" s="18">
        <v>27.3</v>
      </c>
      <c r="E236" s="10">
        <v>3222</v>
      </c>
      <c r="F236" s="9" t="s">
        <v>21</v>
      </c>
      <c r="G236" s="28" t="s">
        <v>12</v>
      </c>
    </row>
    <row r="237" spans="1:7" x14ac:dyDescent="0.25">
      <c r="A237" s="9"/>
      <c r="B237" s="14"/>
      <c r="C237" s="10"/>
      <c r="D237" s="18">
        <v>149.19999999999999</v>
      </c>
      <c r="E237" s="10">
        <v>3222</v>
      </c>
      <c r="F237" s="9" t="s">
        <v>21</v>
      </c>
      <c r="G237" s="29" t="s">
        <v>12</v>
      </c>
    </row>
    <row r="238" spans="1:7" ht="27" customHeight="1" thickBot="1" x14ac:dyDescent="0.3">
      <c r="A238" s="22" t="s">
        <v>13</v>
      </c>
      <c r="B238" s="23"/>
      <c r="C238" s="24"/>
      <c r="D238" s="25">
        <f>SUM(D236:D237)</f>
        <v>176.5</v>
      </c>
      <c r="E238" s="24"/>
      <c r="F238" s="26"/>
      <c r="G238" s="27"/>
    </row>
    <row r="239" spans="1:7" x14ac:dyDescent="0.25">
      <c r="A239" s="9" t="s">
        <v>241</v>
      </c>
      <c r="B239" s="14" t="s">
        <v>242</v>
      </c>
      <c r="C239" s="10" t="s">
        <v>243</v>
      </c>
      <c r="D239" s="18">
        <v>239</v>
      </c>
      <c r="E239" s="10">
        <v>3227</v>
      </c>
      <c r="F239" s="9" t="s">
        <v>244</v>
      </c>
      <c r="G239" s="28" t="s">
        <v>12</v>
      </c>
    </row>
    <row r="240" spans="1:7" ht="27" customHeight="1" thickBot="1" x14ac:dyDescent="0.3">
      <c r="A240" s="22" t="s">
        <v>13</v>
      </c>
      <c r="B240" s="23"/>
      <c r="C240" s="24"/>
      <c r="D240" s="25">
        <f>SUM(D239:D239)</f>
        <v>239</v>
      </c>
      <c r="E240" s="24"/>
      <c r="F240" s="26"/>
      <c r="G240" s="27"/>
    </row>
    <row r="241" spans="1:7" x14ac:dyDescent="0.25">
      <c r="A241" s="9" t="s">
        <v>275</v>
      </c>
      <c r="B241" s="14" t="s">
        <v>275</v>
      </c>
      <c r="C241" s="10" t="s">
        <v>275</v>
      </c>
      <c r="D241" s="18">
        <v>1394.36</v>
      </c>
      <c r="E241" s="10">
        <v>3211</v>
      </c>
      <c r="F241" s="9" t="s">
        <v>22</v>
      </c>
      <c r="G241" s="28" t="s">
        <v>12</v>
      </c>
    </row>
    <row r="242" spans="1:7" ht="27" customHeight="1" thickBot="1" x14ac:dyDescent="0.3">
      <c r="A242" s="22" t="s">
        <v>13</v>
      </c>
      <c r="B242" s="23"/>
      <c r="C242" s="24"/>
      <c r="D242" s="25">
        <f>SUM(D241:D241)</f>
        <v>1394.36</v>
      </c>
      <c r="E242" s="24"/>
      <c r="F242" s="26"/>
      <c r="G242" s="27"/>
    </row>
    <row r="243" spans="1:7" x14ac:dyDescent="0.25">
      <c r="A243" s="9" t="s">
        <v>245</v>
      </c>
      <c r="B243" s="14" t="s">
        <v>246</v>
      </c>
      <c r="C243" s="10" t="s">
        <v>61</v>
      </c>
      <c r="D243" s="18">
        <v>14.05</v>
      </c>
      <c r="E243" s="10">
        <v>3293</v>
      </c>
      <c r="F243" s="9" t="s">
        <v>48</v>
      </c>
      <c r="G243" s="28" t="s">
        <v>12</v>
      </c>
    </row>
    <row r="244" spans="1:7" ht="27" customHeight="1" thickBot="1" x14ac:dyDescent="0.3">
      <c r="A244" s="22" t="s">
        <v>13</v>
      </c>
      <c r="B244" s="23"/>
      <c r="C244" s="24"/>
      <c r="D244" s="25">
        <f>SUM(D243:D243)</f>
        <v>14.05</v>
      </c>
      <c r="E244" s="24"/>
      <c r="F244" s="26"/>
      <c r="G244" s="27"/>
    </row>
    <row r="245" spans="1:7" x14ac:dyDescent="0.25">
      <c r="A245" s="9" t="s">
        <v>247</v>
      </c>
      <c r="B245" s="14"/>
      <c r="C245" s="10" t="s">
        <v>248</v>
      </c>
      <c r="D245" s="18">
        <v>49.1</v>
      </c>
      <c r="E245" s="10">
        <v>3222</v>
      </c>
      <c r="F245" s="9" t="s">
        <v>21</v>
      </c>
      <c r="G245" s="28" t="s">
        <v>12</v>
      </c>
    </row>
    <row r="246" spans="1:7" ht="27" customHeight="1" thickBot="1" x14ac:dyDescent="0.3">
      <c r="A246" s="22" t="s">
        <v>13</v>
      </c>
      <c r="B246" s="23"/>
      <c r="C246" s="24"/>
      <c r="D246" s="25">
        <f>SUM(D245:D245)</f>
        <v>49.1</v>
      </c>
      <c r="E246" s="24"/>
      <c r="F246" s="26"/>
      <c r="G246" s="27"/>
    </row>
    <row r="247" spans="1:7" x14ac:dyDescent="0.25">
      <c r="A247" s="9" t="s">
        <v>249</v>
      </c>
      <c r="B247" s="14" t="s">
        <v>250</v>
      </c>
      <c r="C247" s="10" t="s">
        <v>16</v>
      </c>
      <c r="D247" s="18">
        <v>1853.02</v>
      </c>
      <c r="E247" s="10">
        <v>3234</v>
      </c>
      <c r="F247" s="9" t="s">
        <v>70</v>
      </c>
      <c r="G247" s="28" t="s">
        <v>12</v>
      </c>
    </row>
    <row r="248" spans="1:7" ht="27" customHeight="1" thickBot="1" x14ac:dyDescent="0.3">
      <c r="A248" s="22" t="s">
        <v>13</v>
      </c>
      <c r="B248" s="23"/>
      <c r="C248" s="24"/>
      <c r="D248" s="25">
        <f>SUM(D247:D247)</f>
        <v>1853.02</v>
      </c>
      <c r="E248" s="24"/>
      <c r="F248" s="26"/>
      <c r="G248" s="27"/>
    </row>
    <row r="249" spans="1:7" x14ac:dyDescent="0.25">
      <c r="A249" s="9" t="s">
        <v>251</v>
      </c>
      <c r="B249" s="14" t="s">
        <v>252</v>
      </c>
      <c r="C249" s="10" t="s">
        <v>253</v>
      </c>
      <c r="D249" s="18">
        <v>58.93</v>
      </c>
      <c r="E249" s="10">
        <v>3221</v>
      </c>
      <c r="F249" s="9" t="s">
        <v>99</v>
      </c>
      <c r="G249" s="28" t="s">
        <v>12</v>
      </c>
    </row>
    <row r="250" spans="1:7" x14ac:dyDescent="0.25">
      <c r="A250" s="9"/>
      <c r="B250" s="14"/>
      <c r="C250" s="10"/>
      <c r="D250" s="18">
        <v>700</v>
      </c>
      <c r="E250" s="10">
        <v>3299</v>
      </c>
      <c r="F250" s="9" t="s">
        <v>63</v>
      </c>
      <c r="G250" s="29" t="s">
        <v>12</v>
      </c>
    </row>
    <row r="251" spans="1:7" ht="27" customHeight="1" thickBot="1" x14ac:dyDescent="0.3">
      <c r="A251" s="22" t="s">
        <v>13</v>
      </c>
      <c r="B251" s="23"/>
      <c r="C251" s="24"/>
      <c r="D251" s="25">
        <f>SUM(D249:D250)</f>
        <v>758.93</v>
      </c>
      <c r="E251" s="24"/>
      <c r="F251" s="26"/>
      <c r="G251" s="27"/>
    </row>
    <row r="252" spans="1:7" x14ac:dyDescent="0.25">
      <c r="A252" s="9" t="s">
        <v>275</v>
      </c>
      <c r="B252" s="14" t="s">
        <v>275</v>
      </c>
      <c r="C252" s="10" t="s">
        <v>275</v>
      </c>
      <c r="D252" s="18">
        <v>397.6</v>
      </c>
      <c r="E252" s="10">
        <v>3211</v>
      </c>
      <c r="F252" s="9" t="s">
        <v>22</v>
      </c>
      <c r="G252" s="28" t="s">
        <v>12</v>
      </c>
    </row>
    <row r="253" spans="1:7" ht="27" customHeight="1" thickBot="1" x14ac:dyDescent="0.3">
      <c r="A253" s="22" t="s">
        <v>13</v>
      </c>
      <c r="B253" s="23"/>
      <c r="C253" s="24"/>
      <c r="D253" s="25">
        <f>SUM(D252:D252)</f>
        <v>397.6</v>
      </c>
      <c r="E253" s="24"/>
      <c r="F253" s="26"/>
      <c r="G253" s="27"/>
    </row>
    <row r="254" spans="1:7" x14ac:dyDescent="0.25">
      <c r="A254" s="9" t="s">
        <v>275</v>
      </c>
      <c r="B254" s="14" t="s">
        <v>275</v>
      </c>
      <c r="C254" s="10" t="s">
        <v>275</v>
      </c>
      <c r="D254" s="18">
        <v>215.2</v>
      </c>
      <c r="E254" s="10">
        <v>3211</v>
      </c>
      <c r="F254" s="9" t="s">
        <v>22</v>
      </c>
      <c r="G254" s="28" t="s">
        <v>12</v>
      </c>
    </row>
    <row r="255" spans="1:7" ht="27" customHeight="1" thickBot="1" x14ac:dyDescent="0.3">
      <c r="A255" s="22" t="s">
        <v>13</v>
      </c>
      <c r="B255" s="23"/>
      <c r="C255" s="24"/>
      <c r="D255" s="25">
        <f>SUM(D254:D254)</f>
        <v>215.2</v>
      </c>
      <c r="E255" s="24"/>
      <c r="F255" s="26"/>
      <c r="G255" s="27"/>
    </row>
    <row r="256" spans="1:7" x14ac:dyDescent="0.25">
      <c r="A256" s="9" t="s">
        <v>254</v>
      </c>
      <c r="B256" s="14" t="s">
        <v>191</v>
      </c>
      <c r="C256" s="10" t="s">
        <v>253</v>
      </c>
      <c r="D256" s="18">
        <v>630</v>
      </c>
      <c r="E256" s="10">
        <v>3295</v>
      </c>
      <c r="F256" s="9" t="s">
        <v>102</v>
      </c>
      <c r="G256" s="28" t="s">
        <v>12</v>
      </c>
    </row>
    <row r="257" spans="1:7" ht="27" customHeight="1" thickBot="1" x14ac:dyDescent="0.3">
      <c r="A257" s="22" t="s">
        <v>13</v>
      </c>
      <c r="B257" s="23"/>
      <c r="C257" s="24"/>
      <c r="D257" s="25">
        <f>SUM(D256:D256)</f>
        <v>630</v>
      </c>
      <c r="E257" s="24"/>
      <c r="F257" s="26"/>
      <c r="G257" s="27"/>
    </row>
    <row r="258" spans="1:7" x14ac:dyDescent="0.25">
      <c r="A258" s="9" t="s">
        <v>275</v>
      </c>
      <c r="B258" s="14" t="s">
        <v>275</v>
      </c>
      <c r="C258" s="10" t="s">
        <v>275</v>
      </c>
      <c r="D258" s="18">
        <v>544.6</v>
      </c>
      <c r="E258" s="10">
        <v>3211</v>
      </c>
      <c r="F258" s="9" t="s">
        <v>22</v>
      </c>
      <c r="G258" s="28" t="s">
        <v>12</v>
      </c>
    </row>
    <row r="259" spans="1:7" ht="27" customHeight="1" thickBot="1" x14ac:dyDescent="0.3">
      <c r="A259" s="22" t="s">
        <v>13</v>
      </c>
      <c r="B259" s="23"/>
      <c r="C259" s="24"/>
      <c r="D259" s="25">
        <f>SUM(D258:D258)</f>
        <v>544.6</v>
      </c>
      <c r="E259" s="24"/>
      <c r="F259" s="26"/>
      <c r="G259" s="27"/>
    </row>
    <row r="260" spans="1:7" x14ac:dyDescent="0.25">
      <c r="A260" s="9" t="s">
        <v>275</v>
      </c>
      <c r="B260" s="14" t="s">
        <v>275</v>
      </c>
      <c r="C260" s="10" t="s">
        <v>275</v>
      </c>
      <c r="D260" s="18">
        <v>1805.02</v>
      </c>
      <c r="E260" s="10">
        <v>3211</v>
      </c>
      <c r="F260" s="9" t="s">
        <v>22</v>
      </c>
      <c r="G260" s="28" t="s">
        <v>12</v>
      </c>
    </row>
    <row r="261" spans="1:7" ht="27" customHeight="1" thickBot="1" x14ac:dyDescent="0.3">
      <c r="A261" s="22" t="s">
        <v>13</v>
      </c>
      <c r="B261" s="23"/>
      <c r="C261" s="24"/>
      <c r="D261" s="25">
        <f>SUM(D260:D260)</f>
        <v>1805.02</v>
      </c>
      <c r="E261" s="24"/>
      <c r="F261" s="26"/>
      <c r="G261" s="27"/>
    </row>
    <row r="262" spans="1:7" x14ac:dyDescent="0.25">
      <c r="A262" s="9" t="s">
        <v>275</v>
      </c>
      <c r="B262" s="14" t="s">
        <v>275</v>
      </c>
      <c r="C262" s="10" t="s">
        <v>275</v>
      </c>
      <c r="D262" s="18">
        <v>312.38</v>
      </c>
      <c r="E262" s="10">
        <v>3211</v>
      </c>
      <c r="F262" s="9" t="s">
        <v>22</v>
      </c>
      <c r="G262" s="28" t="s">
        <v>12</v>
      </c>
    </row>
    <row r="263" spans="1:7" ht="27" customHeight="1" thickBot="1" x14ac:dyDescent="0.3">
      <c r="A263" s="22" t="s">
        <v>13</v>
      </c>
      <c r="B263" s="23"/>
      <c r="C263" s="24"/>
      <c r="D263" s="25">
        <f>SUM(D262:D262)</f>
        <v>312.38</v>
      </c>
      <c r="E263" s="24"/>
      <c r="F263" s="26"/>
      <c r="G263" s="27"/>
    </row>
    <row r="264" spans="1:7" x14ac:dyDescent="0.25">
      <c r="A264" s="9" t="s">
        <v>275</v>
      </c>
      <c r="B264" s="14" t="s">
        <v>275</v>
      </c>
      <c r="C264" s="10" t="s">
        <v>275</v>
      </c>
      <c r="D264" s="18">
        <v>15</v>
      </c>
      <c r="E264" s="10">
        <v>3211</v>
      </c>
      <c r="F264" s="9" t="s">
        <v>22</v>
      </c>
      <c r="G264" s="28" t="s">
        <v>12</v>
      </c>
    </row>
    <row r="265" spans="1:7" ht="27" customHeight="1" thickBot="1" x14ac:dyDescent="0.3">
      <c r="A265" s="22" t="s">
        <v>13</v>
      </c>
      <c r="B265" s="23"/>
      <c r="C265" s="24"/>
      <c r="D265" s="25">
        <f>SUM(D264:D264)</f>
        <v>15</v>
      </c>
      <c r="E265" s="24"/>
      <c r="F265" s="26"/>
      <c r="G265" s="27"/>
    </row>
    <row r="266" spans="1:7" x14ac:dyDescent="0.25">
      <c r="A266" s="9" t="s">
        <v>275</v>
      </c>
      <c r="B266" s="14" t="s">
        <v>275</v>
      </c>
      <c r="C266" s="10" t="s">
        <v>275</v>
      </c>
      <c r="D266" s="18">
        <v>352.4</v>
      </c>
      <c r="E266" s="10">
        <v>3211</v>
      </c>
      <c r="F266" s="9" t="s">
        <v>22</v>
      </c>
      <c r="G266" s="28" t="s">
        <v>12</v>
      </c>
    </row>
    <row r="267" spans="1:7" ht="27" customHeight="1" thickBot="1" x14ac:dyDescent="0.3">
      <c r="A267" s="22" t="s">
        <v>13</v>
      </c>
      <c r="B267" s="23"/>
      <c r="C267" s="24"/>
      <c r="D267" s="25">
        <f>SUM(D266:D266)</f>
        <v>352.4</v>
      </c>
      <c r="E267" s="24"/>
      <c r="F267" s="26"/>
      <c r="G267" s="27"/>
    </row>
    <row r="268" spans="1:7" x14ac:dyDescent="0.25">
      <c r="A268" s="9" t="s">
        <v>275</v>
      </c>
      <c r="B268" s="14" t="s">
        <v>275</v>
      </c>
      <c r="C268" s="10" t="s">
        <v>275</v>
      </c>
      <c r="D268" s="18">
        <v>2009.45</v>
      </c>
      <c r="E268" s="10">
        <v>3211</v>
      </c>
      <c r="F268" s="9" t="s">
        <v>22</v>
      </c>
      <c r="G268" s="28" t="s">
        <v>12</v>
      </c>
    </row>
    <row r="269" spans="1:7" ht="27" customHeight="1" thickBot="1" x14ac:dyDescent="0.3">
      <c r="A269" s="22" t="s">
        <v>13</v>
      </c>
      <c r="B269" s="23"/>
      <c r="C269" s="24"/>
      <c r="D269" s="25">
        <f>SUM(D268:D268)</f>
        <v>2009.45</v>
      </c>
      <c r="E269" s="24"/>
      <c r="F269" s="26"/>
      <c r="G269" s="27"/>
    </row>
    <row r="270" spans="1:7" x14ac:dyDescent="0.25">
      <c r="A270" s="9" t="s">
        <v>275</v>
      </c>
      <c r="B270" s="14" t="s">
        <v>275</v>
      </c>
      <c r="C270" s="10" t="s">
        <v>275</v>
      </c>
      <c r="D270" s="18">
        <v>588.59</v>
      </c>
      <c r="E270" s="10">
        <v>3211</v>
      </c>
      <c r="F270" s="9" t="s">
        <v>22</v>
      </c>
      <c r="G270" s="28" t="s">
        <v>12</v>
      </c>
    </row>
    <row r="271" spans="1:7" ht="27" customHeight="1" thickBot="1" x14ac:dyDescent="0.3">
      <c r="A271" s="22" t="s">
        <v>13</v>
      </c>
      <c r="B271" s="23"/>
      <c r="C271" s="24"/>
      <c r="D271" s="25">
        <f>SUM(D270:D270)</f>
        <v>588.59</v>
      </c>
      <c r="E271" s="24"/>
      <c r="F271" s="26"/>
      <c r="G271" s="27"/>
    </row>
    <row r="272" spans="1:7" x14ac:dyDescent="0.25">
      <c r="A272" s="9" t="s">
        <v>275</v>
      </c>
      <c r="B272" s="14" t="s">
        <v>275</v>
      </c>
      <c r="C272" s="10" t="s">
        <v>275</v>
      </c>
      <c r="D272" s="18">
        <v>600</v>
      </c>
      <c r="E272" s="10">
        <v>3211</v>
      </c>
      <c r="F272" s="9" t="s">
        <v>22</v>
      </c>
      <c r="G272" s="28" t="s">
        <v>12</v>
      </c>
    </row>
    <row r="273" spans="1:7" ht="27" customHeight="1" thickBot="1" x14ac:dyDescent="0.3">
      <c r="A273" s="22" t="s">
        <v>13</v>
      </c>
      <c r="B273" s="23"/>
      <c r="C273" s="24"/>
      <c r="D273" s="25">
        <f>SUM(D272:D272)</f>
        <v>600</v>
      </c>
      <c r="E273" s="24"/>
      <c r="F273" s="26"/>
      <c r="G273" s="27"/>
    </row>
    <row r="274" spans="1:7" x14ac:dyDescent="0.25">
      <c r="A274" s="9" t="s">
        <v>275</v>
      </c>
      <c r="B274" s="14" t="s">
        <v>275</v>
      </c>
      <c r="C274" s="10" t="s">
        <v>275</v>
      </c>
      <c r="D274" s="18">
        <v>853.35</v>
      </c>
      <c r="E274" s="10">
        <v>3211</v>
      </c>
      <c r="F274" s="9" t="s">
        <v>22</v>
      </c>
      <c r="G274" s="28" t="s">
        <v>12</v>
      </c>
    </row>
    <row r="275" spans="1:7" ht="27" customHeight="1" thickBot="1" x14ac:dyDescent="0.3">
      <c r="A275" s="22" t="s">
        <v>13</v>
      </c>
      <c r="B275" s="23"/>
      <c r="C275" s="24"/>
      <c r="D275" s="25">
        <f>SUM(D274:D274)</f>
        <v>853.35</v>
      </c>
      <c r="E275" s="24"/>
      <c r="F275" s="26"/>
      <c r="G275" s="27"/>
    </row>
    <row r="276" spans="1:7" x14ac:dyDescent="0.25">
      <c r="A276" s="9" t="s">
        <v>275</v>
      </c>
      <c r="B276" s="14" t="s">
        <v>275</v>
      </c>
      <c r="C276" s="10" t="s">
        <v>275</v>
      </c>
      <c r="D276" s="18">
        <v>85</v>
      </c>
      <c r="E276" s="10">
        <v>3214</v>
      </c>
      <c r="F276" s="9" t="s">
        <v>147</v>
      </c>
      <c r="G276" s="28" t="s">
        <v>12</v>
      </c>
    </row>
    <row r="277" spans="1:7" ht="27" customHeight="1" thickBot="1" x14ac:dyDescent="0.3">
      <c r="A277" s="22" t="s">
        <v>13</v>
      </c>
      <c r="B277" s="23"/>
      <c r="C277" s="24"/>
      <c r="D277" s="25">
        <f>SUM(D276:D276)</f>
        <v>85</v>
      </c>
      <c r="E277" s="24"/>
      <c r="F277" s="26"/>
      <c r="G277" s="27"/>
    </row>
    <row r="278" spans="1:7" x14ac:dyDescent="0.25">
      <c r="A278" s="9" t="s">
        <v>255</v>
      </c>
      <c r="B278" s="14" t="s">
        <v>191</v>
      </c>
      <c r="C278" s="10" t="s">
        <v>256</v>
      </c>
      <c r="D278" s="18">
        <v>990</v>
      </c>
      <c r="E278" s="54">
        <v>3213</v>
      </c>
      <c r="F278" s="61" t="s">
        <v>33</v>
      </c>
      <c r="G278" s="28" t="s">
        <v>12</v>
      </c>
    </row>
    <row r="279" spans="1:7" ht="27" customHeight="1" thickBot="1" x14ac:dyDescent="0.3">
      <c r="A279" s="22" t="s">
        <v>13</v>
      </c>
      <c r="B279" s="23"/>
      <c r="C279" s="24"/>
      <c r="D279" s="25">
        <f>SUM(D278:D278)</f>
        <v>990</v>
      </c>
      <c r="E279" s="24"/>
      <c r="F279" s="26"/>
      <c r="G279" s="27"/>
    </row>
    <row r="280" spans="1:7" x14ac:dyDescent="0.25">
      <c r="A280" s="9" t="s">
        <v>275</v>
      </c>
      <c r="B280" s="14" t="s">
        <v>275</v>
      </c>
      <c r="C280" s="10" t="s">
        <v>275</v>
      </c>
      <c r="D280" s="18">
        <v>517.29999999999995</v>
      </c>
      <c r="E280" s="10">
        <v>3211</v>
      </c>
      <c r="F280" s="9" t="s">
        <v>22</v>
      </c>
      <c r="G280" s="28" t="s">
        <v>12</v>
      </c>
    </row>
    <row r="281" spans="1:7" ht="27" customHeight="1" thickBot="1" x14ac:dyDescent="0.3">
      <c r="A281" s="22" t="s">
        <v>13</v>
      </c>
      <c r="B281" s="23"/>
      <c r="C281" s="24"/>
      <c r="D281" s="25">
        <f>SUM(D280:D280)</f>
        <v>517.29999999999995</v>
      </c>
      <c r="E281" s="24"/>
      <c r="F281" s="26"/>
      <c r="G281" s="27"/>
    </row>
    <row r="282" spans="1:7" x14ac:dyDescent="0.25">
      <c r="A282" s="9" t="s">
        <v>275</v>
      </c>
      <c r="B282" s="14" t="s">
        <v>275</v>
      </c>
      <c r="C282" s="10" t="s">
        <v>275</v>
      </c>
      <c r="D282" s="18">
        <v>3045.8</v>
      </c>
      <c r="E282" s="10">
        <v>3211</v>
      </c>
      <c r="F282" s="9" t="s">
        <v>22</v>
      </c>
      <c r="G282" s="28" t="s">
        <v>12</v>
      </c>
    </row>
    <row r="283" spans="1:7" ht="27" customHeight="1" thickBot="1" x14ac:dyDescent="0.3">
      <c r="A283" s="22" t="s">
        <v>13</v>
      </c>
      <c r="B283" s="23"/>
      <c r="C283" s="24"/>
      <c r="D283" s="25">
        <f>SUM(D282:D282)</f>
        <v>3045.8</v>
      </c>
      <c r="E283" s="24"/>
      <c r="F283" s="26"/>
      <c r="G283" s="27"/>
    </row>
    <row r="284" spans="1:7" x14ac:dyDescent="0.25">
      <c r="A284" s="9" t="s">
        <v>275</v>
      </c>
      <c r="B284" s="14" t="s">
        <v>275</v>
      </c>
      <c r="C284" s="10" t="s">
        <v>275</v>
      </c>
      <c r="D284" s="18">
        <v>200.6</v>
      </c>
      <c r="E284" s="10">
        <v>3211</v>
      </c>
      <c r="F284" s="9" t="s">
        <v>22</v>
      </c>
      <c r="G284" s="28" t="s">
        <v>12</v>
      </c>
    </row>
    <row r="285" spans="1:7" ht="27" customHeight="1" thickBot="1" x14ac:dyDescent="0.3">
      <c r="A285" s="22" t="s">
        <v>13</v>
      </c>
      <c r="B285" s="23"/>
      <c r="C285" s="24"/>
      <c r="D285" s="25">
        <f>SUM(D284:D284)</f>
        <v>200.6</v>
      </c>
      <c r="E285" s="24"/>
      <c r="F285" s="26"/>
      <c r="G285" s="27"/>
    </row>
    <row r="286" spans="1:7" x14ac:dyDescent="0.25">
      <c r="A286" s="9" t="s">
        <v>275</v>
      </c>
      <c r="B286" s="14" t="s">
        <v>275</v>
      </c>
      <c r="C286" s="10" t="s">
        <v>275</v>
      </c>
      <c r="D286" s="18">
        <v>669.7</v>
      </c>
      <c r="E286" s="10">
        <v>3211</v>
      </c>
      <c r="F286" s="9" t="s">
        <v>22</v>
      </c>
      <c r="G286" s="28" t="s">
        <v>12</v>
      </c>
    </row>
    <row r="287" spans="1:7" ht="27" customHeight="1" thickBot="1" x14ac:dyDescent="0.3">
      <c r="A287" s="22" t="s">
        <v>13</v>
      </c>
      <c r="B287" s="23"/>
      <c r="C287" s="24"/>
      <c r="D287" s="25">
        <f>SUM(D286:D286)</f>
        <v>669.7</v>
      </c>
      <c r="E287" s="24"/>
      <c r="F287" s="26"/>
      <c r="G287" s="27"/>
    </row>
    <row r="288" spans="1:7" x14ac:dyDescent="0.25">
      <c r="A288" s="9" t="s">
        <v>275</v>
      </c>
      <c r="B288" s="14" t="s">
        <v>275</v>
      </c>
      <c r="C288" s="10" t="s">
        <v>275</v>
      </c>
      <c r="D288" s="18">
        <v>791.1</v>
      </c>
      <c r="E288" s="54">
        <v>3211</v>
      </c>
      <c r="F288" s="61" t="s">
        <v>22</v>
      </c>
      <c r="G288" s="28" t="s">
        <v>12</v>
      </c>
    </row>
    <row r="289" spans="1:7" x14ac:dyDescent="0.25">
      <c r="A289" s="9"/>
      <c r="B289" s="14"/>
      <c r="C289" s="10"/>
      <c r="D289" s="18"/>
      <c r="E289" s="10"/>
      <c r="F289" s="9"/>
      <c r="G289" s="29" t="s">
        <v>12</v>
      </c>
    </row>
    <row r="290" spans="1:7" ht="27" customHeight="1" thickBot="1" x14ac:dyDescent="0.3">
      <c r="A290" s="22" t="s">
        <v>13</v>
      </c>
      <c r="B290" s="23"/>
      <c r="C290" s="24"/>
      <c r="D290" s="25">
        <f>SUM(D288:D289)</f>
        <v>791.1</v>
      </c>
      <c r="E290" s="24"/>
      <c r="F290" s="26"/>
      <c r="G290" s="27"/>
    </row>
    <row r="291" spans="1:7" x14ac:dyDescent="0.25">
      <c r="A291" s="9" t="s">
        <v>275</v>
      </c>
      <c r="B291" s="14" t="s">
        <v>275</v>
      </c>
      <c r="C291" s="10" t="s">
        <v>275</v>
      </c>
      <c r="D291" s="18">
        <v>15</v>
      </c>
      <c r="E291" s="10">
        <v>3211</v>
      </c>
      <c r="F291" s="9" t="s">
        <v>22</v>
      </c>
      <c r="G291" s="28" t="s">
        <v>12</v>
      </c>
    </row>
    <row r="292" spans="1:7" ht="27" customHeight="1" thickBot="1" x14ac:dyDescent="0.3">
      <c r="A292" s="22" t="s">
        <v>13</v>
      </c>
      <c r="B292" s="23"/>
      <c r="C292" s="24"/>
      <c r="D292" s="25">
        <f>SUM(D291:D291)</f>
        <v>15</v>
      </c>
      <c r="E292" s="24"/>
      <c r="F292" s="26"/>
      <c r="G292" s="27"/>
    </row>
    <row r="293" spans="1:7" x14ac:dyDescent="0.25">
      <c r="A293" s="9" t="s">
        <v>257</v>
      </c>
      <c r="B293" s="14" t="s">
        <v>191</v>
      </c>
      <c r="C293" s="10" t="s">
        <v>258</v>
      </c>
      <c r="D293" s="18">
        <v>144</v>
      </c>
      <c r="E293" s="10">
        <v>3235</v>
      </c>
      <c r="F293" s="9" t="s">
        <v>11</v>
      </c>
      <c r="G293" s="28" t="s">
        <v>12</v>
      </c>
    </row>
    <row r="294" spans="1:7" ht="27" customHeight="1" thickBot="1" x14ac:dyDescent="0.3">
      <c r="A294" s="22" t="s">
        <v>13</v>
      </c>
      <c r="B294" s="23"/>
      <c r="C294" s="24"/>
      <c r="D294" s="25">
        <f>SUM(D293:D293)</f>
        <v>144</v>
      </c>
      <c r="E294" s="24"/>
      <c r="F294" s="26"/>
      <c r="G294" s="27"/>
    </row>
    <row r="295" spans="1:7" x14ac:dyDescent="0.25">
      <c r="A295" s="9" t="s">
        <v>259</v>
      </c>
      <c r="B295" s="14" t="s">
        <v>191</v>
      </c>
      <c r="C295" s="10" t="s">
        <v>260</v>
      </c>
      <c r="D295" s="18">
        <v>750.13</v>
      </c>
      <c r="E295" s="10">
        <v>3213</v>
      </c>
      <c r="F295" s="9" t="s">
        <v>33</v>
      </c>
      <c r="G295" s="28" t="s">
        <v>12</v>
      </c>
    </row>
    <row r="296" spans="1:7" ht="27" customHeight="1" thickBot="1" x14ac:dyDescent="0.3">
      <c r="A296" s="22" t="s">
        <v>13</v>
      </c>
      <c r="B296" s="23"/>
      <c r="C296" s="24"/>
      <c r="D296" s="25">
        <f>SUM(D295:D295)</f>
        <v>750.13</v>
      </c>
      <c r="E296" s="24"/>
      <c r="F296" s="26"/>
      <c r="G296" s="27"/>
    </row>
    <row r="297" spans="1:7" x14ac:dyDescent="0.25">
      <c r="A297" s="77" t="s">
        <v>261</v>
      </c>
      <c r="B297" s="70" t="s">
        <v>191</v>
      </c>
      <c r="C297" s="71" t="s">
        <v>262</v>
      </c>
      <c r="D297" s="78">
        <v>700</v>
      </c>
      <c r="E297" s="54">
        <v>3213</v>
      </c>
      <c r="F297" s="61" t="s">
        <v>33</v>
      </c>
      <c r="G297" s="68" t="s">
        <v>12</v>
      </c>
    </row>
    <row r="298" spans="1:7" ht="27" customHeight="1" thickBot="1" x14ac:dyDescent="0.3">
      <c r="A298" s="73" t="s">
        <v>13</v>
      </c>
      <c r="B298" s="63"/>
      <c r="C298" s="64"/>
      <c r="D298" s="65">
        <f>SUM(D297:D297)</f>
        <v>700</v>
      </c>
      <c r="E298" s="64"/>
      <c r="F298" s="66"/>
      <c r="G298" s="67"/>
    </row>
    <row r="299" spans="1:7" x14ac:dyDescent="0.25">
      <c r="A299" s="76" t="s">
        <v>275</v>
      </c>
      <c r="B299" s="14" t="s">
        <v>275</v>
      </c>
      <c r="C299" s="10" t="s">
        <v>275</v>
      </c>
      <c r="D299" s="18">
        <v>210.2</v>
      </c>
      <c r="E299" s="10">
        <v>3211</v>
      </c>
      <c r="F299" s="9" t="s">
        <v>22</v>
      </c>
      <c r="G299" s="69" t="s">
        <v>12</v>
      </c>
    </row>
    <row r="300" spans="1:7" ht="27" customHeight="1" thickBot="1" x14ac:dyDescent="0.3">
      <c r="A300" s="62" t="s">
        <v>13</v>
      </c>
      <c r="B300" s="23"/>
      <c r="C300" s="24"/>
      <c r="D300" s="25">
        <f>SUM(D299:D299)</f>
        <v>210.2</v>
      </c>
      <c r="E300" s="24"/>
      <c r="F300" s="26"/>
      <c r="G300" s="27"/>
    </row>
    <row r="301" spans="1:7" s="60" customFormat="1" ht="27" customHeight="1" x14ac:dyDescent="0.25">
      <c r="A301" s="75" t="s">
        <v>284</v>
      </c>
      <c r="B301" s="70" t="s">
        <v>191</v>
      </c>
      <c r="C301" s="71" t="s">
        <v>285</v>
      </c>
      <c r="D301" s="74">
        <v>1317.06</v>
      </c>
      <c r="E301" s="71">
        <v>3238</v>
      </c>
      <c r="F301" s="72" t="s">
        <v>17</v>
      </c>
      <c r="G301" s="69" t="s">
        <v>12</v>
      </c>
    </row>
    <row r="302" spans="1:7" s="60" customFormat="1" ht="27" customHeight="1" thickBot="1" x14ac:dyDescent="0.3">
      <c r="A302" s="73" t="s">
        <v>13</v>
      </c>
      <c r="B302" s="63"/>
      <c r="C302" s="64"/>
      <c r="D302" s="65">
        <f>D301</f>
        <v>1317.06</v>
      </c>
      <c r="E302" s="64"/>
      <c r="F302" s="66"/>
      <c r="G302" s="67"/>
    </row>
    <row r="303" spans="1:7" x14ac:dyDescent="0.25">
      <c r="A303" s="9" t="s">
        <v>275</v>
      </c>
      <c r="B303" s="14" t="s">
        <v>275</v>
      </c>
      <c r="C303" s="10" t="s">
        <v>275</v>
      </c>
      <c r="D303" s="18">
        <v>12.8</v>
      </c>
      <c r="E303" s="10">
        <v>3211</v>
      </c>
      <c r="F303" s="9" t="s">
        <v>22</v>
      </c>
      <c r="G303" s="69" t="s">
        <v>12</v>
      </c>
    </row>
    <row r="304" spans="1:7" ht="27" customHeight="1" thickBot="1" x14ac:dyDescent="0.3">
      <c r="A304" s="22" t="s">
        <v>13</v>
      </c>
      <c r="B304" s="23"/>
      <c r="C304" s="24"/>
      <c r="D304" s="25">
        <f>SUM(D303:D303)</f>
        <v>12.8</v>
      </c>
      <c r="E304" s="24"/>
      <c r="F304" s="26"/>
      <c r="G304" s="27"/>
    </row>
    <row r="305" spans="1:7" x14ac:dyDescent="0.25">
      <c r="A305" s="9" t="s">
        <v>275</v>
      </c>
      <c r="B305" s="14" t="s">
        <v>275</v>
      </c>
      <c r="C305" s="10" t="s">
        <v>275</v>
      </c>
      <c r="D305" s="18">
        <v>20.2</v>
      </c>
      <c r="E305" s="10">
        <v>3211</v>
      </c>
      <c r="F305" s="9" t="s">
        <v>22</v>
      </c>
      <c r="G305" s="28" t="s">
        <v>12</v>
      </c>
    </row>
    <row r="306" spans="1:7" ht="27" customHeight="1" thickBot="1" x14ac:dyDescent="0.3">
      <c r="A306" s="22" t="s">
        <v>13</v>
      </c>
      <c r="B306" s="23"/>
      <c r="C306" s="24"/>
      <c r="D306" s="25">
        <f>SUM(D305:D305)</f>
        <v>20.2</v>
      </c>
      <c r="E306" s="24"/>
      <c r="F306" s="26"/>
      <c r="G306" s="27"/>
    </row>
    <row r="307" spans="1:7" x14ac:dyDescent="0.25">
      <c r="A307" s="9" t="s">
        <v>263</v>
      </c>
      <c r="B307" s="14" t="s">
        <v>191</v>
      </c>
      <c r="C307" s="10" t="s">
        <v>264</v>
      </c>
      <c r="D307" s="18">
        <v>70.34</v>
      </c>
      <c r="E307" s="10">
        <v>3235</v>
      </c>
      <c r="F307" s="9" t="s">
        <v>11</v>
      </c>
      <c r="G307" s="28" t="s">
        <v>12</v>
      </c>
    </row>
    <row r="308" spans="1:7" ht="27" customHeight="1" thickBot="1" x14ac:dyDescent="0.3">
      <c r="A308" s="22" t="s">
        <v>13</v>
      </c>
      <c r="B308" s="23"/>
      <c r="C308" s="24"/>
      <c r="D308" s="25">
        <f>SUM(D307:D307)</f>
        <v>70.34</v>
      </c>
      <c r="E308" s="24"/>
      <c r="F308" s="26"/>
      <c r="G308" s="27"/>
    </row>
    <row r="309" spans="1:7" x14ac:dyDescent="0.25">
      <c r="A309" s="9" t="s">
        <v>282</v>
      </c>
      <c r="B309" s="14" t="s">
        <v>283</v>
      </c>
      <c r="C309" s="10" t="s">
        <v>16</v>
      </c>
      <c r="D309" s="18">
        <v>670</v>
      </c>
      <c r="E309" s="10">
        <v>3232</v>
      </c>
      <c r="F309" s="61" t="s">
        <v>26</v>
      </c>
      <c r="G309" s="28"/>
    </row>
    <row r="310" spans="1:7" ht="27" customHeight="1" thickBot="1" x14ac:dyDescent="0.3">
      <c r="A310" s="22"/>
      <c r="B310" s="23"/>
      <c r="C310" s="24"/>
      <c r="D310" s="25">
        <f>SUM(D309)</f>
        <v>670</v>
      </c>
      <c r="E310" s="24"/>
      <c r="F310" s="26"/>
      <c r="G310" s="27"/>
    </row>
    <row r="311" spans="1:7" x14ac:dyDescent="0.25">
      <c r="A311" s="9" t="s">
        <v>265</v>
      </c>
      <c r="B311" s="14" t="s">
        <v>191</v>
      </c>
      <c r="C311" s="10" t="s">
        <v>266</v>
      </c>
      <c r="D311" s="18">
        <v>250</v>
      </c>
      <c r="E311" s="10">
        <v>3213</v>
      </c>
      <c r="F311" s="9" t="s">
        <v>33</v>
      </c>
      <c r="G311" s="28" t="s">
        <v>12</v>
      </c>
    </row>
    <row r="312" spans="1:7" ht="27" customHeight="1" thickBot="1" x14ac:dyDescent="0.3">
      <c r="A312" s="22" t="s">
        <v>13</v>
      </c>
      <c r="B312" s="23"/>
      <c r="C312" s="24"/>
      <c r="D312" s="25">
        <f>SUM(D311:D311)</f>
        <v>250</v>
      </c>
      <c r="E312" s="24"/>
      <c r="F312" s="26"/>
      <c r="G312" s="27"/>
    </row>
    <row r="313" spans="1:7" x14ac:dyDescent="0.25">
      <c r="A313" s="9" t="s">
        <v>267</v>
      </c>
      <c r="B313" s="14" t="s">
        <v>191</v>
      </c>
      <c r="C313" s="10" t="s">
        <v>268</v>
      </c>
      <c r="D313" s="18">
        <v>370</v>
      </c>
      <c r="E313" s="10">
        <v>3213</v>
      </c>
      <c r="F313" s="9" t="s">
        <v>33</v>
      </c>
      <c r="G313" s="28" t="s">
        <v>12</v>
      </c>
    </row>
    <row r="314" spans="1:7" ht="27" customHeight="1" thickBot="1" x14ac:dyDescent="0.3">
      <c r="A314" s="22" t="s">
        <v>13</v>
      </c>
      <c r="B314" s="23"/>
      <c r="C314" s="24"/>
      <c r="D314" s="25">
        <f>SUM(D313:D313)</f>
        <v>370</v>
      </c>
      <c r="E314" s="24"/>
      <c r="F314" s="26"/>
      <c r="G314" s="27"/>
    </row>
    <row r="315" spans="1:7" x14ac:dyDescent="0.25">
      <c r="A315" s="9" t="s">
        <v>269</v>
      </c>
      <c r="B315" s="14" t="s">
        <v>191</v>
      </c>
      <c r="C315" s="10" t="s">
        <v>270</v>
      </c>
      <c r="D315" s="18">
        <v>470</v>
      </c>
      <c r="E315" s="10">
        <v>3213</v>
      </c>
      <c r="F315" s="9" t="s">
        <v>33</v>
      </c>
      <c r="G315" s="28" t="s">
        <v>12</v>
      </c>
    </row>
    <row r="316" spans="1:7" ht="27" customHeight="1" thickBot="1" x14ac:dyDescent="0.3">
      <c r="A316" s="22" t="s">
        <v>13</v>
      </c>
      <c r="B316" s="23"/>
      <c r="C316" s="24"/>
      <c r="D316" s="25">
        <f>SUM(D315:D315)</f>
        <v>470</v>
      </c>
      <c r="E316" s="24"/>
      <c r="F316" s="26"/>
      <c r="G316" s="27"/>
    </row>
    <row r="317" spans="1:7" x14ac:dyDescent="0.25">
      <c r="A317" s="9" t="s">
        <v>271</v>
      </c>
      <c r="B317" s="14" t="s">
        <v>191</v>
      </c>
      <c r="C317" s="10" t="s">
        <v>272</v>
      </c>
      <c r="D317" s="18">
        <v>48</v>
      </c>
      <c r="E317" s="10">
        <v>3233</v>
      </c>
      <c r="F317" s="9" t="s">
        <v>120</v>
      </c>
      <c r="G317" s="28" t="s">
        <v>12</v>
      </c>
    </row>
    <row r="318" spans="1:7" ht="27" customHeight="1" thickBot="1" x14ac:dyDescent="0.3">
      <c r="A318" s="22" t="s">
        <v>13</v>
      </c>
      <c r="B318" s="23"/>
      <c r="C318" s="24"/>
      <c r="D318" s="25">
        <f>SUM(D317:D317)</f>
        <v>48</v>
      </c>
      <c r="E318" s="24"/>
      <c r="F318" s="26"/>
      <c r="G318" s="27"/>
    </row>
    <row r="319" spans="1:7" x14ac:dyDescent="0.25">
      <c r="A319" s="61" t="s">
        <v>275</v>
      </c>
      <c r="B319" s="81" t="s">
        <v>275</v>
      </c>
      <c r="C319" s="61" t="s">
        <v>275</v>
      </c>
      <c r="D319" s="18">
        <f>30383.44+D321+D322+D323</f>
        <v>32019.64</v>
      </c>
      <c r="E319" s="10">
        <v>3111</v>
      </c>
      <c r="F319" s="61" t="s">
        <v>290</v>
      </c>
      <c r="G319" s="28" t="s">
        <v>12</v>
      </c>
    </row>
    <row r="320" spans="1:7" x14ac:dyDescent="0.25">
      <c r="A320" s="61" t="s">
        <v>275</v>
      </c>
      <c r="B320" s="81" t="s">
        <v>275</v>
      </c>
      <c r="C320" s="61" t="s">
        <v>275</v>
      </c>
      <c r="D320" s="18">
        <f>55.55+D324</f>
        <v>9855.5499999999993</v>
      </c>
      <c r="E320" s="10">
        <v>3132</v>
      </c>
      <c r="F320" s="61" t="s">
        <v>291</v>
      </c>
      <c r="G320" s="29" t="s">
        <v>12</v>
      </c>
    </row>
    <row r="321" spans="1:7" x14ac:dyDescent="0.25">
      <c r="A321" s="61" t="s">
        <v>275</v>
      </c>
      <c r="B321" s="81" t="s">
        <v>275</v>
      </c>
      <c r="C321" s="61" t="s">
        <v>275</v>
      </c>
      <c r="D321" s="18">
        <v>441.44</v>
      </c>
      <c r="E321" s="54">
        <v>3121</v>
      </c>
      <c r="F321" s="61" t="s">
        <v>288</v>
      </c>
      <c r="G321" s="29" t="s">
        <v>12</v>
      </c>
    </row>
    <row r="322" spans="1:7" x14ac:dyDescent="0.25">
      <c r="A322" s="61" t="s">
        <v>275</v>
      </c>
      <c r="B322" s="81" t="s">
        <v>275</v>
      </c>
      <c r="C322" s="61" t="s">
        <v>275</v>
      </c>
      <c r="D322" s="18">
        <v>864.04</v>
      </c>
      <c r="E322" s="54">
        <v>3212</v>
      </c>
      <c r="F322" s="61" t="s">
        <v>273</v>
      </c>
      <c r="G322" s="29" t="s">
        <v>12</v>
      </c>
    </row>
    <row r="323" spans="1:7" x14ac:dyDescent="0.25">
      <c r="A323" s="61" t="s">
        <v>275</v>
      </c>
      <c r="B323" s="81" t="s">
        <v>275</v>
      </c>
      <c r="C323" s="61" t="s">
        <v>275</v>
      </c>
      <c r="D323" s="18">
        <v>330.72</v>
      </c>
      <c r="E323" s="54">
        <v>3241</v>
      </c>
      <c r="F323" s="61" t="s">
        <v>94</v>
      </c>
      <c r="G323" s="29" t="s">
        <v>12</v>
      </c>
    </row>
    <row r="324" spans="1:7" x14ac:dyDescent="0.25">
      <c r="A324" s="61" t="s">
        <v>275</v>
      </c>
      <c r="B324" s="81" t="s">
        <v>275</v>
      </c>
      <c r="C324" s="61" t="s">
        <v>275</v>
      </c>
      <c r="D324" s="18">
        <v>9800</v>
      </c>
      <c r="E324" s="54">
        <v>3723</v>
      </c>
      <c r="F324" s="61" t="s">
        <v>274</v>
      </c>
      <c r="G324" s="29" t="s">
        <v>12</v>
      </c>
    </row>
    <row r="325" spans="1:7" x14ac:dyDescent="0.25">
      <c r="A325" s="61" t="s">
        <v>275</v>
      </c>
      <c r="B325" s="81" t="s">
        <v>275</v>
      </c>
      <c r="C325" s="61" t="s">
        <v>275</v>
      </c>
      <c r="D325" s="18">
        <v>11208.26</v>
      </c>
      <c r="E325" s="54">
        <v>23922</v>
      </c>
      <c r="F325" s="61" t="s">
        <v>289</v>
      </c>
      <c r="G325" s="29" t="s">
        <v>12</v>
      </c>
    </row>
    <row r="326" spans="1:7" x14ac:dyDescent="0.25">
      <c r="A326" s="76" t="s">
        <v>275</v>
      </c>
      <c r="B326" s="81" t="s">
        <v>275</v>
      </c>
      <c r="C326" s="61" t="s">
        <v>275</v>
      </c>
      <c r="D326" s="18">
        <f>607868.17-141.75</f>
        <v>607726.42000000004</v>
      </c>
      <c r="E326" s="84">
        <v>3111</v>
      </c>
      <c r="F326" s="61" t="s">
        <v>290</v>
      </c>
      <c r="G326" s="29" t="s">
        <v>292</v>
      </c>
    </row>
    <row r="327" spans="1:7" x14ac:dyDescent="0.25">
      <c r="A327" s="76" t="s">
        <v>275</v>
      </c>
      <c r="B327" s="81" t="s">
        <v>275</v>
      </c>
      <c r="C327" s="61" t="s">
        <v>275</v>
      </c>
      <c r="D327" s="18">
        <v>2055.94</v>
      </c>
      <c r="E327" s="84">
        <v>3121</v>
      </c>
      <c r="F327" s="61" t="s">
        <v>288</v>
      </c>
      <c r="G327" s="69" t="s">
        <v>292</v>
      </c>
    </row>
    <row r="328" spans="1:7" x14ac:dyDescent="0.25">
      <c r="A328" s="76" t="s">
        <v>275</v>
      </c>
      <c r="B328" s="81" t="s">
        <v>275</v>
      </c>
      <c r="C328" s="61" t="s">
        <v>275</v>
      </c>
      <c r="D328" s="18">
        <f>98819.17-23.39</f>
        <v>98795.78</v>
      </c>
      <c r="E328" s="84">
        <v>3132</v>
      </c>
      <c r="F328" s="61" t="s">
        <v>291</v>
      </c>
      <c r="G328" s="69" t="s">
        <v>292</v>
      </c>
    </row>
    <row r="329" spans="1:7" x14ac:dyDescent="0.25">
      <c r="A329" s="76" t="s">
        <v>275</v>
      </c>
      <c r="B329" s="81" t="s">
        <v>275</v>
      </c>
      <c r="C329" s="61" t="s">
        <v>275</v>
      </c>
      <c r="D329" s="18">
        <v>14935.87</v>
      </c>
      <c r="E329" s="84">
        <v>3212</v>
      </c>
      <c r="F329" s="61" t="s">
        <v>273</v>
      </c>
      <c r="G329" s="69" t="s">
        <v>292</v>
      </c>
    </row>
    <row r="330" spans="1:7" x14ac:dyDescent="0.25">
      <c r="A330" s="9"/>
      <c r="B330" s="14"/>
      <c r="C330" s="10"/>
      <c r="D330" s="18"/>
      <c r="E330" s="10"/>
      <c r="F330" s="9"/>
      <c r="G330" s="29"/>
    </row>
    <row r="331" spans="1:7" x14ac:dyDescent="0.25">
      <c r="A331" s="9"/>
      <c r="B331" s="14"/>
      <c r="C331" s="10"/>
      <c r="D331" s="18"/>
      <c r="E331" s="10"/>
      <c r="F331" s="9"/>
      <c r="G331" s="29"/>
    </row>
    <row r="332" spans="1:7" ht="21" customHeight="1" thickBot="1" x14ac:dyDescent="0.3">
      <c r="A332" s="22"/>
      <c r="B332" s="23"/>
      <c r="C332" s="24"/>
      <c r="D332" s="25"/>
      <c r="E332" s="24"/>
      <c r="F332" s="26"/>
      <c r="G332" s="27"/>
    </row>
    <row r="333" spans="1:7" ht="15.75" thickBot="1" x14ac:dyDescent="0.3">
      <c r="A333" s="30"/>
      <c r="B333" s="31"/>
      <c r="C333" s="32"/>
      <c r="D333" s="33"/>
      <c r="E333" s="32"/>
      <c r="F333" s="34"/>
      <c r="G333" s="35"/>
    </row>
    <row r="334" spans="1:7" x14ac:dyDescent="0.25">
      <c r="A334" s="9"/>
      <c r="B334" s="14"/>
      <c r="C334" s="10"/>
      <c r="D334" s="18"/>
      <c r="E334" s="10"/>
      <c r="F334" s="9"/>
    </row>
    <row r="335" spans="1:7" ht="30" x14ac:dyDescent="0.25">
      <c r="A335" s="9"/>
      <c r="B335" s="14"/>
      <c r="C335" s="10"/>
      <c r="D335" s="18"/>
      <c r="E335" s="10"/>
      <c r="F335" s="20" t="s">
        <v>8</v>
      </c>
    </row>
    <row r="336" spans="1:7" x14ac:dyDescent="0.25">
      <c r="A336" s="9"/>
      <c r="B336" s="14"/>
      <c r="C336" s="10"/>
      <c r="D336" s="18"/>
      <c r="E336" s="10"/>
      <c r="F336" s="80"/>
    </row>
    <row r="337" spans="1:6" x14ac:dyDescent="0.25">
      <c r="A337" s="9"/>
      <c r="B337" s="14"/>
      <c r="C337" s="10"/>
      <c r="D337" s="18"/>
      <c r="E337" s="10"/>
      <c r="F337" s="7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autoFilter ref="A6:G6" xr:uid="{A45F0C38-88FC-46A5-A0C1-54A34FF0E293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Goran Brodarac</cp:lastModifiedBy>
  <dcterms:created xsi:type="dcterms:W3CDTF">2024-03-05T11:42:46Z</dcterms:created>
  <dcterms:modified xsi:type="dcterms:W3CDTF">2026-06-19T10:54:23Z</dcterms:modified>
</cp:coreProperties>
</file>